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64" activeTab="0"/>
  </bookViews>
  <sheets>
    <sheet name="附表1一般公共预算收入预算表" sheetId="1" r:id="rId1"/>
    <sheet name="附表2一般公共预算支出预算表" sheetId="2" r:id="rId2"/>
    <sheet name="附表3一般公共预算本级支出预算表" sheetId="3" r:id="rId3"/>
    <sheet name="附表4一般公共预算基本支出预算表 " sheetId="4" r:id="rId4"/>
    <sheet name="附表5一般公共预算税收返还和转移支付预算表" sheetId="5" r:id="rId5"/>
    <sheet name="附表6税收返还分地区预算表" sheetId="6" r:id="rId6"/>
    <sheet name="附表7一般性转移支付分地区预算表 " sheetId="7" r:id="rId7"/>
    <sheet name="附表8专项转移支付分地区预算表" sheetId="8" r:id="rId8"/>
    <sheet name="附表9政府一般债务限额和余额情况表" sheetId="9" r:id="rId9"/>
    <sheet name="附表10政府性基金收入预算表" sheetId="10" r:id="rId10"/>
    <sheet name="附表11政府性基金支出预算表" sheetId="11" r:id="rId11"/>
    <sheet name="附表12政府性基金转移支付分项目预算表" sheetId="12" r:id="rId12"/>
    <sheet name="附表13政府专项债务限额和余额情况表" sheetId="13" r:id="rId13"/>
    <sheet name="附表14国资预算收入预算表 " sheetId="14" r:id="rId14"/>
    <sheet name="附表15国资预算支出预算表 " sheetId="15" r:id="rId15"/>
    <sheet name="附表16社保基金收入预算表" sheetId="16" r:id="rId16"/>
    <sheet name="附表17社保基金支出预算表 " sheetId="17" r:id="rId17"/>
    <sheet name="附表18政府性基金预算本级支出预算表 " sheetId="18" r:id="rId18"/>
    <sheet name="附表19国有资本经营预算本级支出预算表 " sheetId="19" r:id="rId19"/>
    <sheet name="附表20国有资本经营预算转移支付表 " sheetId="20" r:id="rId20"/>
  </sheets>
  <definedNames>
    <definedName name="_xlnm.Print_Titles" localSheetId="9">'附表10政府性基金收入预算表'!$3:$4</definedName>
    <definedName name="_xlnm.Print_Titles" localSheetId="10">'附表11政府性基金支出预算表'!$3:$4</definedName>
    <definedName name="_xlnm.Print_Titles" localSheetId="13">'附表14国资预算收入预算表 '!$3:$4</definedName>
    <definedName name="_xlnm.Print_Titles" localSheetId="14">'附表15国资预算支出预算表 '!$3:$4</definedName>
    <definedName name="_xlnm.Print_Titles" localSheetId="15">'附表16社保基金收入预算表'!$3:$4</definedName>
    <definedName name="_xlnm.Print_Titles" localSheetId="16">'附表17社保基金支出预算表 '!$3:$4</definedName>
    <definedName name="_xlnm.Print_Titles" localSheetId="1">'附表2一般公共预算支出预算表'!$3:$4</definedName>
    <definedName name="_xlnm.Print_Titles" localSheetId="2">'附表3一般公共预算本级支出预算表'!$3:$4</definedName>
    <definedName name="_xlnm.Print_Titles" localSheetId="3">'附表4一般公共预算基本支出预算表 '!$3:$4</definedName>
    <definedName name="_xlnm.Print_Titles" localSheetId="6">'附表7一般性转移支付分地区预算表 '!$3:$4</definedName>
    <definedName name="_xlnm.Print_Titles" localSheetId="7">'附表8专项转移支付分地区预算表'!$3:$4</definedName>
  </definedNames>
  <calcPr fullCalcOnLoad="1"/>
</workbook>
</file>

<file path=xl/sharedStrings.xml><?xml version="1.0" encoding="utf-8"?>
<sst xmlns="http://schemas.openxmlformats.org/spreadsheetml/2006/main" count="1191" uniqueCount="760">
  <si>
    <t>附表1</t>
  </si>
  <si>
    <t>相山区本级2024年一般公共预算收入预算表</t>
  </si>
  <si>
    <t>单位：万元</t>
  </si>
  <si>
    <t>项       目</t>
  </si>
  <si>
    <t>2024年预算数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</si>
  <si>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</si>
  <si>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</si>
  <si>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</si>
  <si>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</si>
  <si>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</si>
  <si>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</si>
  <si>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</si>
  <si>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</si>
  <si>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</si>
  <si>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</si>
  <si>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</si>
  <si>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</si>
  <si>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</si>
  <si>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</si>
  <si>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</si>
  <si>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</si>
  <si>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</si>
  <si>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</si>
  <si>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</si>
  <si>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</si>
  <si>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</si>
  <si>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</si>
  <si>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</si>
  <si>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</si>
  <si>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</si>
  <si>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收入合计</t>
  </si>
  <si>
    <t xml:space="preserve"> 加： 上级税收返还和转移支付收入</t>
  </si>
  <si>
    <t xml:space="preserve">        税收返还收入</t>
  </si>
  <si>
    <t xml:space="preserve">        一般性转移支付收入</t>
  </si>
  <si>
    <t xml:space="preserve">        专项转移支付收入</t>
  </si>
  <si>
    <t xml:space="preserve">      上年结余收入</t>
  </si>
  <si>
    <t xml:space="preserve">      下级上解收入</t>
  </si>
  <si>
    <t xml:space="preserve">      调入资金</t>
  </si>
  <si>
    <t xml:space="preserve">        调入预算稳定调节基金</t>
  </si>
  <si>
    <t xml:space="preserve">      地方政府一般债务收入</t>
  </si>
  <si>
    <t xml:space="preserve">      地方政府一般债务转贷收入</t>
  </si>
  <si>
    <t xml:space="preserve">      接受其他地区援助收入</t>
  </si>
  <si>
    <r>
      <t xml:space="preserve">  </t>
    </r>
    <r>
      <rPr>
        <sz val="11"/>
        <rFont val="宋体"/>
        <family val="0"/>
      </rPr>
      <t xml:space="preserve">    </t>
    </r>
    <r>
      <rPr>
        <sz val="11"/>
        <rFont val="宋体"/>
        <family val="0"/>
      </rPr>
      <t>动用预算稳定调节基金</t>
    </r>
  </si>
  <si>
    <t xml:space="preserve">        收入总计</t>
  </si>
  <si>
    <t>附表2</t>
  </si>
  <si>
    <t xml:space="preserve">相山区本级2024年一般公共预算支出预算表                                                    </t>
  </si>
  <si>
    <t>加：上级提前下达转移支付数</t>
  </si>
  <si>
    <r>
      <t>202</t>
    </r>
    <r>
      <rPr>
        <b/>
        <sz val="11"/>
        <rFont val="宋体"/>
        <family val="0"/>
      </rPr>
      <t>4年预算合计数</t>
    </r>
  </si>
  <si>
    <t>一、本级支出</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</si>
  <si>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</si>
  <si>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</si>
  <si>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</si>
  <si>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</si>
  <si>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</si>
  <si>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</si>
  <si>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</si>
  <si>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</si>
  <si>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</si>
  <si>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</si>
  <si>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</si>
  <si>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</si>
  <si>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</si>
  <si>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</si>
  <si>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</si>
  <si>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</si>
  <si>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</si>
  <si>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</si>
  <si>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</si>
  <si>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</si>
  <si>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其他支出</t>
  </si>
  <si>
    <t xml:space="preserve">    债务付息支出</t>
  </si>
  <si>
    <t>二、对下级税收返还和转移支付</t>
  </si>
  <si>
    <t xml:space="preserve">   税收返还</t>
  </si>
  <si>
    <t xml:space="preserve">   一般性转移支付</t>
  </si>
  <si>
    <t xml:space="preserve">   专项转移支付</t>
  </si>
  <si>
    <t>……</t>
  </si>
  <si>
    <t>加：上解上级支出</t>
  </si>
  <si>
    <r>
      <t xml:space="preserve"> </t>
    </r>
    <r>
      <rPr>
        <sz val="11"/>
        <color indexed="8"/>
        <rFont val="宋体"/>
        <family val="0"/>
      </rPr>
      <t xml:space="preserve">   补助市县支出</t>
    </r>
  </si>
  <si>
    <t xml:space="preserve">    调出资金</t>
  </si>
  <si>
    <t xml:space="preserve">      补充预算稳定调节基金</t>
  </si>
  <si>
    <t xml:space="preserve">    地方政府一般债务还本支出</t>
  </si>
  <si>
    <t xml:space="preserve">    地方政府一般债务转贷支出</t>
  </si>
  <si>
    <t xml:space="preserve">    援助其他地区支出</t>
  </si>
  <si>
    <t xml:space="preserve">   支出合计</t>
  </si>
  <si>
    <t>附表3</t>
  </si>
  <si>
    <t xml:space="preserve">相山区本级2024年一般公共预算本级支出预算表                                                    </t>
  </si>
  <si>
    <r>
      <t>202</t>
    </r>
    <r>
      <rPr>
        <b/>
        <sz val="11"/>
        <color indexed="8"/>
        <rFont val="宋体"/>
        <family val="0"/>
      </rPr>
      <t>4</t>
    </r>
    <r>
      <rPr>
        <b/>
        <sz val="11"/>
        <color indexed="8"/>
        <rFont val="宋体"/>
        <family val="0"/>
      </rPr>
      <t>年预算数</t>
    </r>
  </si>
  <si>
    <r>
      <t>20</t>
    </r>
    <r>
      <rPr>
        <b/>
        <sz val="11"/>
        <rFont val="宋体"/>
        <family val="0"/>
      </rPr>
      <t>24</t>
    </r>
    <r>
      <rPr>
        <b/>
        <sz val="11"/>
        <rFont val="宋体"/>
        <family val="0"/>
      </rPr>
      <t>年预算合计数</t>
    </r>
  </si>
  <si>
    <t>合计</t>
  </si>
  <si>
    <t>一般公共服务支出</t>
  </si>
  <si>
    <t>人大事务</t>
  </si>
  <si>
    <t>行政运行</t>
  </si>
  <si>
    <t>一般行政管理事务</t>
  </si>
  <si>
    <t>政协事务</t>
  </si>
  <si>
    <t>事业运行</t>
  </si>
  <si>
    <t>政府办公厅（室）及相关机构事务</t>
  </si>
  <si>
    <t>发展与改革事务</t>
  </si>
  <si>
    <t>其他发展与改革事务支出</t>
  </si>
  <si>
    <t>统计信息事务</t>
  </si>
  <si>
    <t>专项统计业务</t>
  </si>
  <si>
    <t>专项普查活动</t>
  </si>
  <si>
    <t>其他统计信息事务支出</t>
  </si>
  <si>
    <t>财政事务</t>
  </si>
  <si>
    <t>税收事务</t>
  </si>
  <si>
    <t>审计事务</t>
  </si>
  <si>
    <t>审计业务</t>
  </si>
  <si>
    <t>纪检监察事务</t>
  </si>
  <si>
    <t>派驻派出机构</t>
  </si>
  <si>
    <t>商贸事务</t>
  </si>
  <si>
    <t>招商引资</t>
  </si>
  <si>
    <t>民族事务</t>
  </si>
  <si>
    <t>档案事务</t>
  </si>
  <si>
    <t>档案馆</t>
  </si>
  <si>
    <t>其他档案事务支出</t>
  </si>
  <si>
    <t>民主党派及工商联事务</t>
  </si>
  <si>
    <t>群众团体事务</t>
  </si>
  <si>
    <t>工会事务</t>
  </si>
  <si>
    <t>其他群众团体事务支出</t>
  </si>
  <si>
    <t>党委办公厅（室）及相关机构事务</t>
  </si>
  <si>
    <t>组织事务</t>
  </si>
  <si>
    <t>其他组织事务支出</t>
  </si>
  <si>
    <t>宣传事务</t>
  </si>
  <si>
    <t>其他宣传事务支出</t>
  </si>
  <si>
    <t>统战事务</t>
  </si>
  <si>
    <t>宗教事务</t>
  </si>
  <si>
    <t>其他统战事务支出</t>
  </si>
  <si>
    <t>市场监督管理事务</t>
  </si>
  <si>
    <t>市场主体管理</t>
  </si>
  <si>
    <t>信访事务</t>
  </si>
  <si>
    <t>信访业务</t>
  </si>
  <si>
    <t>其他一般公共服务支出</t>
  </si>
  <si>
    <t>公共安全支出</t>
  </si>
  <si>
    <t>司法</t>
  </si>
  <si>
    <t>基层司法业务</t>
  </si>
  <si>
    <t>普法宣传</t>
  </si>
  <si>
    <t>公共法律服务</t>
  </si>
  <si>
    <t>社区矫正</t>
  </si>
  <si>
    <t>法治建设</t>
  </si>
  <si>
    <t>其他公共安全支出</t>
  </si>
  <si>
    <t>教育支出</t>
  </si>
  <si>
    <t>教育管理事务</t>
  </si>
  <si>
    <t>其他教育管理事务支出</t>
  </si>
  <si>
    <t>普通教育</t>
  </si>
  <si>
    <t>学前教育</t>
  </si>
  <si>
    <t>小学教育</t>
  </si>
  <si>
    <t>初中教育</t>
  </si>
  <si>
    <t>高中教育</t>
  </si>
  <si>
    <t>其他普通教育支出</t>
  </si>
  <si>
    <t>进修及培训</t>
  </si>
  <si>
    <t>培训支出</t>
  </si>
  <si>
    <t>教育费附加安排的支出</t>
  </si>
  <si>
    <t>其他教育费附加安排的支出</t>
  </si>
  <si>
    <t>其他教育支出</t>
  </si>
  <si>
    <t>科学技术支出</t>
  </si>
  <si>
    <t>科学技术管理事务</t>
  </si>
  <si>
    <t>科学技术普及</t>
  </si>
  <si>
    <t>科普活动</t>
  </si>
  <si>
    <t>其他科学技术支出</t>
  </si>
  <si>
    <t>文化旅游体育与传媒支出</t>
  </si>
  <si>
    <t>文化和旅游</t>
  </si>
  <si>
    <t>群众文化</t>
  </si>
  <si>
    <t>其他文化和旅游支出</t>
  </si>
  <si>
    <t>体育</t>
  </si>
  <si>
    <t>群众体育</t>
  </si>
  <si>
    <t>其他文化旅游体育与传媒支出</t>
  </si>
  <si>
    <t>社会保障和就业支出</t>
  </si>
  <si>
    <t>人力资源和社会保障管理事务</t>
  </si>
  <si>
    <t>其他人力资源和社会保障管理事务支出</t>
  </si>
  <si>
    <t>民政管理事务</t>
  </si>
  <si>
    <t>基层政权建设和社区治理</t>
  </si>
  <si>
    <t>其他民政管理事务支出</t>
  </si>
  <si>
    <t>行政事业单位养老支出</t>
  </si>
  <si>
    <t>行政单位离退休</t>
  </si>
  <si>
    <t>事业单位离退休</t>
  </si>
  <si>
    <t>机关事业单位基本养老保险缴费支出</t>
  </si>
  <si>
    <t>机关事业单位职业年金缴费支出</t>
  </si>
  <si>
    <t>对机关事业单位基本养老保险基金的补助</t>
  </si>
  <si>
    <t>就业补助</t>
  </si>
  <si>
    <t>其他就业补助支出</t>
  </si>
  <si>
    <t>抚恤</t>
  </si>
  <si>
    <t>死亡抚恤</t>
  </si>
  <si>
    <t>伤残抚恤</t>
  </si>
  <si>
    <t>义务兵优待</t>
  </si>
  <si>
    <t>褒扬纪念</t>
  </si>
  <si>
    <t>其他优抚支出</t>
  </si>
  <si>
    <t>退役安置</t>
  </si>
  <si>
    <t>退役士兵安置</t>
  </si>
  <si>
    <t>其他退役安置支出</t>
  </si>
  <si>
    <t>社会福利</t>
  </si>
  <si>
    <t>儿童福利</t>
  </si>
  <si>
    <t>老年福利</t>
  </si>
  <si>
    <t>养老服务</t>
  </si>
  <si>
    <t>其他社会福利支出</t>
  </si>
  <si>
    <t>残疾人事业</t>
  </si>
  <si>
    <t>残疾人康复</t>
  </si>
  <si>
    <t>残疾人生活和护理补贴</t>
  </si>
  <si>
    <t>其他残疾人事业支出</t>
  </si>
  <si>
    <t>最低生活保障</t>
  </si>
  <si>
    <t>城市最低生活保障金支出</t>
  </si>
  <si>
    <t>农村最低生活保障金支出</t>
  </si>
  <si>
    <t>临时救助</t>
  </si>
  <si>
    <t>临时救助支出</t>
  </si>
  <si>
    <t>流浪乞讨人员救助支出</t>
  </si>
  <si>
    <t>特困人员救助供养</t>
  </si>
  <si>
    <t>农村特困人员救助供养支出</t>
  </si>
  <si>
    <t>财政对基本养老保险基金的补助</t>
  </si>
  <si>
    <t>财政对城乡居民基本养老保险基金的补助</t>
  </si>
  <si>
    <t>退役军人管理事务</t>
  </si>
  <si>
    <t>拥军优属</t>
  </si>
  <si>
    <t>其他社会保障和就业支出</t>
  </si>
  <si>
    <t>卫生健康支出</t>
  </si>
  <si>
    <t>卫生健康管理事务</t>
  </si>
  <si>
    <t>其他卫生健康管理事务支出</t>
  </si>
  <si>
    <t>公立医院</t>
  </si>
  <si>
    <t>综合医院</t>
  </si>
  <si>
    <t>基层医疗卫生机构</t>
  </si>
  <si>
    <t>城市社区卫生机构</t>
  </si>
  <si>
    <t>乡镇卫生院</t>
  </si>
  <si>
    <t>其他基层医疗卫生机构支出</t>
  </si>
  <si>
    <t>公共卫生</t>
  </si>
  <si>
    <t>疾病预防控制机构</t>
  </si>
  <si>
    <t>妇幼保健机构</t>
  </si>
  <si>
    <t>重大公共卫生服务</t>
  </si>
  <si>
    <t>计划生育事务</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</si>
  <si>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</si>
  <si>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</si>
  <si>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</si>
  <si>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</si>
  <si>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</si>
  <si>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</si>
  <si>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</si>
  <si>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</si>
  <si>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财政对城乡居民基本医疗保险基金的补助</t>
  </si>
  <si>
    <t>医疗救助</t>
  </si>
  <si>
    <t>城乡医疗救助</t>
  </si>
  <si>
    <t>优抚对象医疗</t>
  </si>
  <si>
    <t>优抚对象医疗补助</t>
  </si>
  <si>
    <t>医疗保障管理事务</t>
  </si>
  <si>
    <t>老龄卫生健康事务</t>
  </si>
  <si>
    <t>节能环保支出</t>
  </si>
  <si>
    <t>环境保护管理事务</t>
  </si>
  <si>
    <t>城乡社区支出</t>
  </si>
  <si>
    <t>城乡社区管理事务</t>
  </si>
  <si>
    <t>其他城乡社区管理事务支出</t>
  </si>
  <si>
    <t>城乡社区规划与管理</t>
  </si>
  <si>
    <t>城乡社区公共设施</t>
  </si>
  <si>
    <t>其他城乡社区公共设施支出</t>
  </si>
  <si>
    <t>城乡社区环境卫生</t>
  </si>
  <si>
    <t>其他城乡社区支出</t>
  </si>
  <si>
    <t>农林水支出</t>
  </si>
  <si>
    <t>农业农村</t>
  </si>
  <si>
    <t>病虫害控制</t>
  </si>
  <si>
    <t>农业生产发展</t>
  </si>
  <si>
    <t>耕地建设与利用</t>
  </si>
  <si>
    <t>林业和草原</t>
  </si>
  <si>
    <t>动植物保护</t>
  </si>
  <si>
    <t>水利</t>
  </si>
  <si>
    <t>巩固脱贫攻坚成果衔接乡村振兴</t>
  </si>
  <si>
    <t>其他巩固脱贫攻坚成果衔接乡村振兴支出</t>
  </si>
  <si>
    <t>农村综合改革</t>
  </si>
  <si>
    <t>对村级公益事业建设的补助</t>
  </si>
  <si>
    <t>对村民委员会和村党支部的补助</t>
  </si>
  <si>
    <t>对村集体经济组织的补助</t>
  </si>
  <si>
    <t>普惠金融发展支出</t>
  </si>
  <si>
    <t>农业保险保费补贴</t>
  </si>
  <si>
    <t>其他农林水支出</t>
  </si>
  <si>
    <t>交通运输支出</t>
  </si>
  <si>
    <t>公路水路运输</t>
  </si>
  <si>
    <t>公路建设</t>
  </si>
  <si>
    <t>公路养护</t>
  </si>
  <si>
    <t>资源勘探工业信息等支出</t>
  </si>
  <si>
    <t>工业和信息产业监管</t>
  </si>
  <si>
    <t>商业服务业等支出</t>
  </si>
  <si>
    <t>商业流通事务</t>
  </si>
  <si>
    <t>其他商业服务业等支出</t>
  </si>
  <si>
    <t>金融支出</t>
  </si>
  <si>
    <t>金融发展支出</t>
  </si>
  <si>
    <t>其他金融发展支出</t>
  </si>
  <si>
    <t>住房保障支出</t>
  </si>
  <si>
    <t>保障性安居工程支出</t>
  </si>
  <si>
    <t>棚户区改造</t>
  </si>
  <si>
    <t>农村危房改造</t>
  </si>
  <si>
    <t>老旧小区改造</t>
  </si>
  <si>
    <t>住房改革支出</t>
  </si>
  <si>
    <t>住房公积金</t>
  </si>
  <si>
    <t>提租补贴</t>
  </si>
  <si>
    <t>购房补贴</t>
  </si>
  <si>
    <t>灾害防治及应急管理支出</t>
  </si>
  <si>
    <t>应急管理事务</t>
  </si>
  <si>
    <t>消防救援事务</t>
  </si>
  <si>
    <t>消防应急救援</t>
  </si>
  <si>
    <t>预备费</t>
  </si>
  <si>
    <t>其他支出</t>
  </si>
  <si>
    <t>债务付息支出</t>
  </si>
  <si>
    <t>地方政府一般债务付息支出</t>
  </si>
  <si>
    <t>地方政府其他一般债务付息支出</t>
  </si>
  <si>
    <t>附表4</t>
  </si>
  <si>
    <t xml:space="preserve">相山区本级2024年一般公共预算本级基本支出预算表  </t>
  </si>
  <si>
    <t>科目代码</t>
  </si>
  <si>
    <t>项目</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</si>
  <si>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</si>
  <si>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</si>
  <si>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</si>
  <si>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</si>
  <si>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</si>
  <si>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</si>
  <si>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</si>
  <si>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</si>
  <si>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</si>
  <si>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</si>
  <si>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</si>
  <si>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</si>
  <si>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</si>
  <si>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</si>
  <si>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</si>
  <si>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</si>
  <si>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</si>
  <si>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</si>
  <si>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</si>
  <si>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</si>
  <si>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</si>
  <si>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</si>
  <si>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</si>
  <si>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</si>
  <si>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</si>
  <si>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</si>
  <si>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</si>
  <si>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</si>
  <si>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</si>
  <si>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</si>
  <si>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</si>
  <si>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</si>
  <si>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</si>
  <si>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</si>
  <si>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</si>
  <si>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</si>
  <si>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</si>
  <si>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</si>
  <si>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30209</t>
  </si>
  <si>
    <t>　物业管理费</t>
  </si>
  <si>
    <t>　30211</t>
  </si>
  <si>
    <t>　差旅费</t>
  </si>
  <si>
    <t>　30212</t>
  </si>
  <si>
    <t>　因公出国（境）费用</t>
  </si>
  <si>
    <t>　30213</t>
  </si>
  <si>
    <t>　维修（护）费</t>
  </si>
  <si>
    <t>　30214</t>
  </si>
  <si>
    <t>　租赁费</t>
  </si>
  <si>
    <t>　30215</t>
  </si>
  <si>
    <t>　会议费</t>
  </si>
  <si>
    <t>　30216</t>
  </si>
  <si>
    <t>　培训费</t>
  </si>
  <si>
    <t>　30217</t>
  </si>
  <si>
    <t>　公务接待费</t>
  </si>
  <si>
    <t>　30218</t>
  </si>
  <si>
    <t>　专用材料费</t>
  </si>
  <si>
    <t>　30224</t>
  </si>
  <si>
    <t>　被装购置费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</si>
  <si>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</si>
  <si>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</si>
  <si>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</si>
  <si>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</si>
  <si>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</si>
  <si>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</si>
  <si>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</si>
  <si>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</si>
  <si>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</si>
  <si>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</si>
  <si>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</si>
  <si>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</si>
  <si>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</si>
  <si>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</si>
  <si>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</si>
  <si>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</si>
  <si>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30301</t>
  </si>
  <si>
    <t>　离休费</t>
  </si>
  <si>
    <t>　30302</t>
  </si>
  <si>
    <t>　退休费</t>
  </si>
  <si>
    <t>　30305</t>
  </si>
  <si>
    <t>　生活补助</t>
  </si>
  <si>
    <t>　30307</t>
  </si>
  <si>
    <t>　医疗费补助</t>
  </si>
  <si>
    <t>　30308</t>
  </si>
  <si>
    <t>　助学金</t>
  </si>
  <si>
    <t>　30399</t>
  </si>
  <si>
    <t>　其他对个人和家庭的补助</t>
  </si>
  <si>
    <t>支出合计</t>
  </si>
  <si>
    <t>附表5</t>
  </si>
  <si>
    <t>相山区本级2024年一般公共预算税收返还和转移支付预算表</t>
  </si>
  <si>
    <t>一、转移支付</t>
  </si>
  <si>
    <r>
      <t xml:space="preserve">  </t>
    </r>
    <r>
      <rPr>
        <b/>
        <sz val="11"/>
        <rFont val="宋体"/>
        <family val="0"/>
      </rPr>
      <t>（一）一般转移支付支出</t>
    </r>
  </si>
  <si>
    <t xml:space="preserve">    1、体制补助支出</t>
  </si>
  <si>
    <t xml:space="preserve">    2、均衡性转移支付支出</t>
  </si>
  <si>
    <r>
      <t xml:space="preserve">    3</t>
    </r>
    <r>
      <rPr>
        <sz val="11"/>
        <rFont val="宋体"/>
        <family val="0"/>
      </rPr>
      <t>、县级基本财力保障机制奖补资金支出</t>
    </r>
  </si>
  <si>
    <r>
      <t xml:space="preserve">    4</t>
    </r>
    <r>
      <rPr>
        <sz val="11"/>
        <rFont val="宋体"/>
        <family val="0"/>
      </rPr>
      <t>、结算补助支出</t>
    </r>
  </si>
  <si>
    <r>
      <t xml:space="preserve">    5</t>
    </r>
    <r>
      <rPr>
        <sz val="11"/>
        <rFont val="宋体"/>
        <family val="0"/>
      </rPr>
      <t>、资源枯竭型城市转移支付补助支出</t>
    </r>
  </si>
  <si>
    <r>
      <t xml:space="preserve">    6</t>
    </r>
    <r>
      <rPr>
        <sz val="11"/>
        <rFont val="宋体"/>
        <family val="0"/>
      </rPr>
      <t>、固定数额补助支出</t>
    </r>
  </si>
  <si>
    <r>
      <t xml:space="preserve">    7</t>
    </r>
    <r>
      <rPr>
        <sz val="11"/>
        <rFont val="宋体"/>
        <family val="0"/>
      </rPr>
      <t>、巩固脱贫攻坚成果衔接乡村振兴转移支付支出</t>
    </r>
  </si>
  <si>
    <r>
      <t xml:space="preserve">    8</t>
    </r>
    <r>
      <rPr>
        <sz val="11"/>
        <rFont val="宋体"/>
        <family val="0"/>
      </rPr>
      <t>、公共安全共同财政事权转移支付支出</t>
    </r>
  </si>
  <si>
    <r>
      <t xml:space="preserve">    9</t>
    </r>
    <r>
      <rPr>
        <sz val="11"/>
        <rFont val="宋体"/>
        <family val="0"/>
      </rPr>
      <t>、教育共同财政事权转移支付支出</t>
    </r>
  </si>
  <si>
    <r>
      <t xml:space="preserve">    10</t>
    </r>
    <r>
      <rPr>
        <sz val="11"/>
        <rFont val="宋体"/>
        <family val="0"/>
      </rPr>
      <t>、文化旅游体育与传媒共同财政事权转移支付支出</t>
    </r>
  </si>
  <si>
    <r>
      <t xml:space="preserve">    11</t>
    </r>
    <r>
      <rPr>
        <sz val="11"/>
        <rFont val="宋体"/>
        <family val="0"/>
      </rPr>
      <t>、社会保障和就业共同财政事权转移支付支出</t>
    </r>
  </si>
  <si>
    <r>
      <t xml:space="preserve">    12</t>
    </r>
    <r>
      <rPr>
        <sz val="11"/>
        <rFont val="宋体"/>
        <family val="0"/>
      </rPr>
      <t>、医疗卫生共同财政事权转移支付支出</t>
    </r>
  </si>
  <si>
    <r>
      <t xml:space="preserve">    13</t>
    </r>
    <r>
      <rPr>
        <sz val="11"/>
        <rFont val="宋体"/>
        <family val="0"/>
      </rPr>
      <t>、节能环保共同财政事权转移支付支出</t>
    </r>
  </si>
  <si>
    <r>
      <t xml:space="preserve">    14</t>
    </r>
    <r>
      <rPr>
        <sz val="11"/>
        <rFont val="宋体"/>
        <family val="0"/>
      </rPr>
      <t>、农林水共同财政事权转移支付支出</t>
    </r>
  </si>
  <si>
    <r>
      <t xml:space="preserve">    15</t>
    </r>
    <r>
      <rPr>
        <sz val="11"/>
        <rFont val="宋体"/>
        <family val="0"/>
      </rPr>
      <t>、交通运输共同财政事权转移支付支出</t>
    </r>
  </si>
  <si>
    <r>
      <t xml:space="preserve">    16</t>
    </r>
    <r>
      <rPr>
        <sz val="11"/>
        <rFont val="宋体"/>
        <family val="0"/>
      </rPr>
      <t>、金融共同财政事权转移支付支出</t>
    </r>
  </si>
  <si>
    <r>
      <t xml:space="preserve">    17</t>
    </r>
    <r>
      <rPr>
        <sz val="11"/>
        <rFont val="宋体"/>
        <family val="0"/>
      </rPr>
      <t>、住房保障共同财政事权转移支付支出</t>
    </r>
  </si>
  <si>
    <r>
      <t xml:space="preserve">    18</t>
    </r>
    <r>
      <rPr>
        <sz val="11"/>
        <rFont val="宋体"/>
        <family val="0"/>
      </rPr>
      <t>、其他一般性转移支付支出</t>
    </r>
  </si>
  <si>
    <r>
      <t xml:space="preserve">  </t>
    </r>
    <r>
      <rPr>
        <b/>
        <sz val="11"/>
        <rFont val="宋体"/>
        <family val="0"/>
      </rPr>
      <t>（二）专项转移支付支出</t>
    </r>
  </si>
  <si>
    <t xml:space="preserve">  1、一般公共服务支出</t>
  </si>
  <si>
    <t xml:space="preserve">  2、国防支出</t>
  </si>
  <si>
    <t xml:space="preserve">  3、公共安全支出</t>
  </si>
  <si>
    <t xml:space="preserve">  4、教育支出</t>
  </si>
  <si>
    <t xml:space="preserve">  5、科学技术支出</t>
  </si>
  <si>
    <t xml:space="preserve">  6、文化旅游体育与传媒支出</t>
  </si>
  <si>
    <t xml:space="preserve">  7、社会保障和就业支出</t>
  </si>
  <si>
    <t xml:space="preserve">  8、卫生健康支出</t>
  </si>
  <si>
    <t xml:space="preserve">  9、节能环保支出</t>
  </si>
  <si>
    <t xml:space="preserve">  10、城乡社区支出</t>
  </si>
  <si>
    <t xml:space="preserve">  11、农林水支出</t>
  </si>
  <si>
    <t xml:space="preserve">  12、交通运输支出</t>
  </si>
  <si>
    <t xml:space="preserve">  13、资源勘探信息等支出</t>
  </si>
  <si>
    <t xml:space="preserve">  14、商业服务业等支出</t>
  </si>
  <si>
    <t xml:space="preserve">  15、住房保障</t>
  </si>
  <si>
    <t xml:space="preserve">  16、粮油物资储备</t>
  </si>
  <si>
    <t xml:space="preserve">  17、其他支出</t>
  </si>
  <si>
    <t>二、税收返还</t>
  </si>
  <si>
    <t xml:space="preserve">    增值税返还</t>
  </si>
  <si>
    <t xml:space="preserve">    消费税返还</t>
  </si>
  <si>
    <t xml:space="preserve">    所得税基数返还</t>
  </si>
  <si>
    <t xml:space="preserve">    成品油税费改革返还</t>
  </si>
  <si>
    <t>税收返还和转移支付合计</t>
  </si>
  <si>
    <t>附表6</t>
  </si>
  <si>
    <t>相山区本级2024年税收返还分地区预算表</t>
  </si>
  <si>
    <t>地   区</t>
  </si>
  <si>
    <t>相山区本级</t>
  </si>
  <si>
    <t>本表无数据</t>
  </si>
  <si>
    <t>总    计</t>
  </si>
  <si>
    <t>附表7</t>
  </si>
  <si>
    <t xml:space="preserve">相山区本级2024年一般性转移支付分地区预算表 </t>
  </si>
  <si>
    <t>地     区</t>
  </si>
  <si>
    <t>附表8</t>
  </si>
  <si>
    <t xml:space="preserve">相山区本级2024年专项转移支付分地区预算表 </t>
  </si>
  <si>
    <r>
      <t>202</t>
    </r>
    <r>
      <rPr>
        <b/>
        <sz val="12"/>
        <color indexed="8"/>
        <rFont val="宋体"/>
        <family val="0"/>
      </rPr>
      <t>4</t>
    </r>
    <r>
      <rPr>
        <b/>
        <sz val="12"/>
        <color indexed="8"/>
        <rFont val="宋体"/>
        <family val="0"/>
      </rPr>
      <t>年预算数</t>
    </r>
  </si>
  <si>
    <t>附表9</t>
  </si>
  <si>
    <t>相山区本级政府一般债务限额和余额情况表</t>
  </si>
  <si>
    <t xml:space="preserve">项       目  </t>
  </si>
  <si>
    <t>金   额</t>
  </si>
  <si>
    <t>一、2023年区本级政府债务余额限额</t>
  </si>
  <si>
    <t>二、2023年末区本级政府债务余额</t>
  </si>
  <si>
    <t>附表10</t>
  </si>
  <si>
    <t>相山区本级2024年政府性基金收入预算表</t>
  </si>
  <si>
    <t>一、国家电影事业发展专项资金收入</t>
  </si>
  <si>
    <t>二、城市公用事业附加收入</t>
  </si>
  <si>
    <t>三、国有土地收益基金收入</t>
  </si>
  <si>
    <t>四、农业土地开发资金收入</t>
  </si>
  <si>
    <t>五、国有土地使用权出让收入</t>
  </si>
  <si>
    <t>六、大中型水库库区基金收入</t>
  </si>
  <si>
    <t>七、彩票公益金收入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</si>
  <si>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</si>
  <si>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</si>
  <si>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</si>
  <si>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</si>
  <si>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</si>
  <si>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</si>
  <si>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</si>
  <si>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十五、彩票发行机构和彩票销售机构的业务费用</t>
  </si>
  <si>
    <t>十六、其他政府性基金收入</t>
  </si>
  <si>
    <t>收入合计</t>
  </si>
  <si>
    <t>加：上年结余收入</t>
  </si>
  <si>
    <t xml:space="preserve">    调入资金</t>
  </si>
  <si>
    <t xml:space="preserve">    上级补助收入</t>
  </si>
  <si>
    <t xml:space="preserve">    地方政府专项债务收入</t>
  </si>
  <si>
    <t xml:space="preserve">    地方政府专项债务转贷收入</t>
  </si>
  <si>
    <t>收入总计</t>
  </si>
  <si>
    <t>附表11</t>
  </si>
  <si>
    <t>相山区本级2024年政府性基金支出预算表</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</si>
  <si>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</si>
  <si>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</si>
  <si>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</si>
  <si>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</si>
  <si>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</si>
  <si>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</si>
  <si>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</si>
  <si>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</si>
  <si>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</si>
  <si>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</si>
  <si>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</si>
  <si>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</si>
  <si>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</si>
  <si>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</si>
  <si>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</si>
  <si>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</si>
  <si>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</si>
  <si>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</si>
  <si>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</si>
  <si>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</si>
  <si>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</si>
  <si>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</si>
  <si>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</si>
  <si>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</si>
  <si>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</si>
  <si>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</si>
  <si>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</si>
  <si>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</si>
  <si>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</si>
  <si>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</si>
  <si>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</si>
  <si>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</si>
  <si>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</si>
  <si>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</si>
  <si>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农业生产发展支出</t>
  </si>
  <si>
    <t xml:space="preserve">      农业农村生态环境支出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</si>
  <si>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</si>
  <si>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</si>
  <si>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</si>
  <si>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</si>
  <si>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</si>
  <si>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</si>
  <si>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</si>
  <si>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</si>
  <si>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</si>
  <si>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</si>
  <si>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</si>
  <si>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</si>
  <si>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</si>
  <si>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</si>
  <si>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</si>
  <si>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</si>
  <si>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</si>
  <si>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</si>
  <si>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</si>
  <si>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</si>
  <si>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</si>
  <si>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</si>
  <si>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</si>
  <si>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</si>
  <si>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</si>
  <si>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</si>
  <si>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</si>
  <si>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</si>
  <si>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</si>
  <si>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四、农林水支出</t>
  </si>
  <si>
    <t xml:space="preserve">    大中型水库库区基金安排的支出</t>
  </si>
  <si>
    <t xml:space="preserve">      基础设施建设和经济发展</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</si>
  <si>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</si>
  <si>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</si>
  <si>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</si>
  <si>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</si>
  <si>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</si>
  <si>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</si>
  <si>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</si>
  <si>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</si>
  <si>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</si>
  <si>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</si>
  <si>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</si>
  <si>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大中型水库移民后期扶持基金支出</t>
  </si>
  <si>
    <t xml:space="preserve">      移民补助</t>
  </si>
  <si>
    <t xml:space="preserve">      其他大中型水库移民后期扶持基金支出</t>
  </si>
  <si>
    <t>五、交通运输支出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</si>
  <si>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</si>
  <si>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</si>
  <si>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</si>
  <si>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</si>
  <si>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</si>
  <si>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</si>
  <si>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</si>
  <si>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</si>
  <si>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</si>
  <si>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</si>
  <si>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</si>
  <si>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</si>
  <si>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</si>
  <si>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</si>
  <si>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</si>
  <si>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</si>
  <si>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</si>
  <si>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</si>
  <si>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</si>
  <si>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</si>
  <si>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</si>
  <si>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</si>
  <si>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</si>
  <si>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</si>
  <si>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</si>
  <si>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</si>
  <si>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</si>
  <si>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</si>
  <si>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</si>
  <si>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</si>
  <si>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</si>
  <si>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</si>
  <si>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</si>
  <si>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</si>
  <si>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</si>
  <si>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</si>
  <si>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</si>
  <si>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</si>
  <si>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</si>
  <si>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</si>
  <si>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</si>
  <si>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</si>
  <si>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</si>
  <si>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</si>
  <si>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</si>
  <si>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</si>
  <si>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六、资源勘探工业信息等支出</t>
  </si>
  <si>
    <t xml:space="preserve">    农网还贷资金支出</t>
  </si>
  <si>
    <t xml:space="preserve">      地方农网还贷资金支出</t>
  </si>
  <si>
    <t xml:space="preserve">      其他农网还贷资金支出</t>
  </si>
  <si>
    <t>七、其他支出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</si>
  <si>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</si>
  <si>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</si>
  <si>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</si>
  <si>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</si>
  <si>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</si>
  <si>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</si>
  <si>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</si>
  <si>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</si>
  <si>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</si>
  <si>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</si>
  <si>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</si>
  <si>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</si>
  <si>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</si>
  <si>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</si>
  <si>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</si>
  <si>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</si>
  <si>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</si>
  <si>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</si>
  <si>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</si>
  <si>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</si>
  <si>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</si>
  <si>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</si>
  <si>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</si>
  <si>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</si>
  <si>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八、债务付息支出</t>
  </si>
  <si>
    <t>九、债务发行费用支出</t>
  </si>
  <si>
    <t xml:space="preserve">    补助市县支出</t>
  </si>
  <si>
    <t xml:space="preserve">    地方政府专项债务还本支出</t>
  </si>
  <si>
    <t xml:space="preserve">    年终结余</t>
  </si>
  <si>
    <t>支出总计</t>
  </si>
  <si>
    <t>附表12</t>
  </si>
  <si>
    <t>相山区本级2024年政府性基金转移支付预算表</t>
  </si>
  <si>
    <t>项     目</t>
  </si>
  <si>
    <t>一、国家电影事业发展专项资金</t>
  </si>
  <si>
    <t>二、中央水库移民扶持基金(大中型水库移民后期扶持基金)</t>
  </si>
  <si>
    <t>三、彩票发行销售机构业务费安排的支出</t>
  </si>
  <si>
    <t>三、彩票公益金安排的支出</t>
  </si>
  <si>
    <t xml:space="preserve">    支  出  合  计</t>
  </si>
  <si>
    <t>附表13</t>
  </si>
  <si>
    <t>相山区本级政府专项债务限额和余额情况表</t>
  </si>
  <si>
    <t xml:space="preserve">项   目  </t>
  </si>
  <si>
    <t>附表14</t>
  </si>
  <si>
    <t xml:space="preserve">相山区本级2024年国有资本经营收入预算表 </t>
  </si>
  <si>
    <t>一、利润收入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</si>
  <si>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</si>
  <si>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</si>
  <si>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</si>
  <si>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</si>
  <si>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</si>
  <si>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运输企业利润收入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</si>
  <si>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</si>
  <si>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</si>
  <si>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</si>
  <si>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</si>
  <si>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</si>
  <si>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</si>
  <si>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</si>
  <si>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</si>
  <si>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</si>
  <si>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</si>
  <si>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</si>
  <si>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</si>
  <si>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</si>
  <si>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</si>
  <si>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 xml:space="preserve">  其他国有资本经营预算收入</t>
  </si>
  <si>
    <t xml:space="preserve">    转移支付收入</t>
  </si>
  <si>
    <t>附表15</t>
  </si>
  <si>
    <t xml:space="preserve">相山区本级2024年国有资本经营支出预算表 </t>
  </si>
  <si>
    <t>一、社会保障和就业支出</t>
  </si>
  <si>
    <t xml:space="preserve">  补充全国社会保障基金</t>
  </si>
  <si>
    <t xml:space="preserve">    国有资本经营预算补充社保基金支出</t>
  </si>
  <si>
    <t>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</si>
  <si>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</si>
  <si>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</si>
  <si>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</si>
  <si>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</si>
  <si>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</si>
  <si>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国有企业退休人员社社会化管理补助支出</t>
  </si>
  <si>
    <t xml:space="preserve">    国有企业改革成本支出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</si>
  <si>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</si>
  <si>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</si>
  <si>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</si>
  <si>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</si>
  <si>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</si>
  <si>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</si>
  <si>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</si>
  <si>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</si>
  <si>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</si>
  <si>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</si>
  <si>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加：结转下年</t>
  </si>
  <si>
    <r>
      <t xml:space="preserve"> </t>
    </r>
    <r>
      <rPr>
        <sz val="11"/>
        <color indexed="8"/>
        <rFont val="宋体"/>
        <family val="0"/>
      </rPr>
      <t xml:space="preserve">   补助县区支出</t>
    </r>
  </si>
  <si>
    <r>
      <t xml:space="preserve"> </t>
    </r>
    <r>
      <rPr>
        <sz val="11"/>
        <color indexed="8"/>
        <rFont val="宋体"/>
        <family val="0"/>
      </rPr>
      <t xml:space="preserve">   </t>
    </r>
    <r>
      <rPr>
        <sz val="11"/>
        <color indexed="8"/>
        <rFont val="宋体"/>
        <family val="0"/>
      </rPr>
      <t>调出资金</t>
    </r>
  </si>
  <si>
    <t>附表16</t>
  </si>
  <si>
    <t xml:space="preserve">相山区2024年社会保险基金收入预算表 </t>
  </si>
  <si>
    <t>一.企业职工基本养老保险基金(全国统筹)</t>
  </si>
  <si>
    <t xml:space="preserve">  基本养老保险费收入</t>
  </si>
  <si>
    <t xml:space="preserve">  利息收入</t>
  </si>
  <si>
    <t xml:space="preserve">  财政补贴收入</t>
  </si>
  <si>
    <t xml:space="preserve">  委托投资收益</t>
  </si>
  <si>
    <t xml:space="preserve">  其他收入</t>
  </si>
  <si>
    <t xml:space="preserve">  转移收入</t>
  </si>
  <si>
    <t xml:space="preserve">  上级补助收入</t>
  </si>
  <si>
    <t>二.城乡居民基本养老保险基金</t>
  </si>
  <si>
    <t>三.机关事业单位基本养老保险基金</t>
  </si>
  <si>
    <t>四.城镇职工基本医疗保险基金</t>
  </si>
  <si>
    <t xml:space="preserve">  基本医疗保险费收入</t>
  </si>
  <si>
    <t>五.城乡居民基本医疗保险基金</t>
  </si>
  <si>
    <t>六.工伤保险基金(全省统筹)</t>
  </si>
  <si>
    <t xml:space="preserve">  工伤保险费收入</t>
  </si>
  <si>
    <t>七.失业保险基金(全省统筹)</t>
  </si>
  <si>
    <t xml:space="preserve">  失业保险费收入</t>
  </si>
  <si>
    <t>附表17</t>
  </si>
  <si>
    <t xml:space="preserve">相山区2024年社会保险基金支出预算表 </t>
  </si>
  <si>
    <t xml:space="preserve">   基本养老金支出</t>
  </si>
  <si>
    <t xml:space="preserve">   丧葬抚恤补助支出</t>
  </si>
  <si>
    <t xml:space="preserve">   转移支出</t>
  </si>
  <si>
    <t xml:space="preserve">  其他支出</t>
  </si>
  <si>
    <t xml:space="preserve">   上解上级支出</t>
  </si>
  <si>
    <t xml:space="preserve">   基础养老金支出</t>
  </si>
  <si>
    <t xml:space="preserve">   个人账户养老金支出</t>
  </si>
  <si>
    <t xml:space="preserve">   丧葬补助金支出</t>
  </si>
  <si>
    <t xml:space="preserve">   其他支出</t>
  </si>
  <si>
    <t xml:space="preserve">  基本养老金支出</t>
  </si>
  <si>
    <t xml:space="preserve">  转移支出</t>
  </si>
  <si>
    <t xml:space="preserve">  基本医疗保险待遇支出</t>
  </si>
  <si>
    <t xml:space="preserve">  大病保险支出</t>
  </si>
  <si>
    <t xml:space="preserve">  工伤保险待遇支出</t>
  </si>
  <si>
    <t xml:space="preserve">  劳动能力鉴定支出</t>
  </si>
  <si>
    <t xml:space="preserve">  失业保险金支出</t>
  </si>
  <si>
    <t xml:space="preserve">  基本医疗保险费支出 </t>
  </si>
  <si>
    <t xml:space="preserve">  丧葬补助金和抚恤金支出</t>
  </si>
  <si>
    <t xml:space="preserve">  职业培训和职业介绍补贴支出</t>
  </si>
  <si>
    <t xml:space="preserve">  稳定岗位补贴支出</t>
  </si>
  <si>
    <t xml:space="preserve">  技能提升补贴支出</t>
  </si>
  <si>
    <t xml:space="preserve">  其他费用支出</t>
  </si>
  <si>
    <t xml:space="preserve">  上解上级支出</t>
  </si>
  <si>
    <t>附表18</t>
  </si>
  <si>
    <t xml:space="preserve">相山区本级2024年政府性基金预算本级支出预算表  </t>
  </si>
  <si>
    <r>
      <t>202</t>
    </r>
    <r>
      <rPr>
        <b/>
        <sz val="11"/>
        <rFont val="宋体"/>
        <family val="0"/>
      </rPr>
      <t>4</t>
    </r>
    <r>
      <rPr>
        <b/>
        <sz val="11"/>
        <rFont val="宋体"/>
        <family val="0"/>
      </rPr>
      <t>年预算合计数</t>
    </r>
  </si>
  <si>
    <t xml:space="preserve">      补助被征地农民支出</t>
  </si>
  <si>
    <t xml:space="preserve">      土地出让业务支出</t>
  </si>
  <si>
    <t>附表19</t>
  </si>
  <si>
    <t xml:space="preserve">相山区本级2024年国有资本经营预算本级支出预算表  </t>
  </si>
  <si>
    <t>附表20</t>
  </si>
  <si>
    <t>相山区本级2024年国有资本经营预算转移支付预算表</t>
  </si>
  <si>
    <t>一、国有资本经营预算支出</t>
  </si>
  <si>
    <t xml:space="preserve">         本表无数据</t>
  </si>
  <si>
    <t xml:space="preserve">   国有企业退休人员社会化管理补助资金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</si>
</sst>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00_);[Red]\(0.00\)"/>
    <numFmt numFmtId="181" formatCode="0.0_ "/>
  </numFmts>
  <fonts count="44">
    <font>
      <sz val="11"/>
      <color indexed="8"/>
      <name val="宋体"/>
      <family val="0"/>
    </font>
    <font>
      <b/>
      <sz val="18"/>
      <name val="华文中宋"/>
      <family val="0"/>
    </font>
    <font>
      <sz val="11"/>
      <name val="宋体"/>
      <family val="0"/>
    </font>
    <font>
      <sz val="12"/>
      <name val="黑体"/>
      <family val="3"/>
    </font>
    <font>
      <b/>
      <sz val="11"/>
      <color indexed="8"/>
      <name val="宋体"/>
      <family val="0"/>
    </font>
    <font>
      <b/>
      <sz val="11"/>
      <name val="宋体"/>
      <family val="0"/>
    </font>
    <font>
      <sz val="11"/>
      <name val="黑体"/>
      <family val="3"/>
    </font>
    <font>
      <sz val="12"/>
      <name val="宋体"/>
      <family val="0"/>
    </font>
    <font>
      <b/>
      <sz val="18"/>
      <color indexed="8"/>
      <name val="华文中宋"/>
      <family val="0"/>
    </font>
    <font>
      <b/>
      <sz val="12"/>
      <name val="宋体"/>
      <family val="0"/>
    </font>
    <font>
      <b/>
      <sz val="12"/>
      <color indexed="8"/>
      <name val="宋体"/>
      <family val="0"/>
    </font>
    <font>
      <sz val="10"/>
      <name val="宋体"/>
      <family val="0"/>
    </font>
    <font>
      <sz val="10"/>
      <color indexed="8"/>
      <name val="宋体"/>
      <family val="0"/>
    </font>
    <font>
      <b/>
      <sz val="16"/>
      <color indexed="8"/>
      <name val="华文中宋"/>
      <family val="0"/>
    </font>
    <font>
      <b/>
      <sz val="11"/>
      <name val="Default"/>
      <family val="2"/>
    </font>
    <font>
      <sz val="11"/>
      <name val="Default"/>
      <family val="2"/>
    </font>
    <font>
      <sz val="12"/>
      <color indexed="8"/>
      <name val="宋体"/>
      <family val="0"/>
    </font>
    <font>
      <b/>
      <sz val="11"/>
      <color indexed="8"/>
      <name val="华文中宋"/>
      <family val="0"/>
    </font>
    <font>
      <sz val="11"/>
      <color indexed="8"/>
      <name val="华文中宋"/>
      <family val="0"/>
    </font>
    <font>
      <b/>
      <sz val="13"/>
      <color indexed="56"/>
      <name val="宋体"/>
      <family val="0"/>
    </font>
    <font>
      <u val="single"/>
      <sz val="9"/>
      <color indexed="36"/>
      <name val="宋体"/>
      <family val="0"/>
    </font>
    <font>
      <u val="single"/>
      <sz val="12"/>
      <color indexed="12"/>
      <name val="宋体"/>
      <family val="0"/>
    </font>
    <font>
      <b/>
      <sz val="11"/>
      <color indexed="56"/>
      <name val="宋体"/>
      <family val="0"/>
    </font>
    <font>
      <sz val="11"/>
      <color indexed="62"/>
      <name val="宋体"/>
      <family val="0"/>
    </font>
    <font>
      <sz val="9"/>
      <name val="宋体"/>
      <family val="0"/>
    </font>
    <font>
      <sz val="11"/>
      <color indexed="9"/>
      <name val="宋体"/>
      <family val="0"/>
    </font>
    <font>
      <sz val="11"/>
      <color indexed="20"/>
      <name val="宋体"/>
      <family val="0"/>
    </font>
    <font>
      <b/>
      <sz val="11"/>
      <color indexed="9"/>
      <name val="宋体"/>
      <family val="0"/>
    </font>
    <font>
      <b/>
      <sz val="11"/>
      <color indexed="52"/>
      <name val="宋体"/>
      <family val="0"/>
    </font>
    <font>
      <sz val="12"/>
      <name val="Times New Roman"/>
      <family val="1"/>
    </font>
    <font>
      <i/>
      <sz val="11"/>
      <color indexed="23"/>
      <name val="宋体"/>
      <family val="0"/>
    </font>
    <font>
      <b/>
      <sz val="18"/>
      <color indexed="56"/>
      <name val="宋体"/>
      <family val="0"/>
    </font>
    <font>
      <sz val="11"/>
      <color indexed="60"/>
      <name val="宋体"/>
      <family val="0"/>
    </font>
    <font>
      <b/>
      <sz val="15"/>
      <color indexed="56"/>
      <name val="宋体"/>
      <family val="0"/>
    </font>
    <font>
      <sz val="11"/>
      <color indexed="10"/>
      <name val="宋体"/>
      <family val="0"/>
    </font>
    <font>
      <sz val="11"/>
      <color indexed="17"/>
      <name val="宋体"/>
      <family val="0"/>
    </font>
    <font>
      <b/>
      <sz val="11"/>
      <color indexed="63"/>
      <name val="宋体"/>
      <family val="0"/>
    </font>
    <font>
      <sz val="11"/>
      <color indexed="52"/>
      <name val="宋体"/>
      <family val="0"/>
    </font>
    <font>
      <sz val="10"/>
      <name val="Arial"/>
      <family val="2"/>
    </font>
    <font>
      <sz val="10"/>
      <name val="Helv"/>
      <family val="2"/>
    </font>
    <font>
      <sz val="11"/>
      <color theme="1"/>
      <name val="Calibri"/>
      <family val="0"/>
    </font>
    <font>
      <b/>
      <sz val="11"/>
      <color indexed="8"/>
      <name val="Calibri"/>
      <family val="0"/>
    </font>
    <font>
      <sz val="11"/>
      <color indexed="8"/>
      <name val="Calibri"/>
      <family val="0"/>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s>
  <cellStyleXfs count="8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33" fillId="0" borderId="1" applyNumberFormat="0" applyFill="0" applyAlignment="0" applyProtection="0"/>
    <xf numFmtId="0" fontId="19"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4" fillId="0" borderId="0">
      <alignment/>
      <protection/>
    </xf>
    <xf numFmtId="0" fontId="7" fillId="0" borderId="0">
      <alignment/>
      <protection/>
    </xf>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29" fillId="0" borderId="0">
      <alignment/>
      <protection/>
    </xf>
    <xf numFmtId="0" fontId="24" fillId="0" borderId="0">
      <alignment vertical="center"/>
      <protection/>
    </xf>
    <xf numFmtId="0" fontId="7" fillId="0" borderId="0">
      <alignment vertical="center"/>
      <protection/>
    </xf>
    <xf numFmtId="0" fontId="38"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28" fillId="16" borderId="5" applyNumberFormat="0" applyAlignment="0" applyProtection="0"/>
    <xf numFmtId="0" fontId="27" fillId="17" borderId="6" applyNumberFormat="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7"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32" fillId="18" borderId="0" applyNumberFormat="0" applyBorder="0" applyAlignment="0" applyProtection="0"/>
    <xf numFmtId="0" fontId="36" fillId="16" borderId="8" applyNumberFormat="0" applyAlignment="0" applyProtection="0"/>
    <xf numFmtId="0" fontId="23" fillId="7" borderId="5" applyNumberFormat="0" applyAlignment="0" applyProtection="0"/>
    <xf numFmtId="0" fontId="39" fillId="0" borderId="0">
      <alignment/>
      <protection/>
    </xf>
    <xf numFmtId="0" fontId="20"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0" applyAlignment="1">
      <alignment vertical="center"/>
    </xf>
    <xf numFmtId="0" fontId="2" fillId="0" borderId="0" xfId="53" applyFont="1" applyFill="1" applyAlignment="1">
      <alignment vertical="center"/>
      <protection/>
    </xf>
    <xf numFmtId="0" fontId="2" fillId="0" borderId="0" xfId="53" applyFont="1" applyFill="1" applyAlignment="1">
      <alignment horizontal="right" vertical="center"/>
      <protection/>
    </xf>
    <xf numFmtId="49" fontId="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3" fontId="5"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left" vertical="center"/>
      <protection/>
    </xf>
    <xf numFmtId="176" fontId="2" fillId="0" borderId="10" xfId="0" applyNumberFormat="1" applyFont="1" applyFill="1" applyBorder="1" applyAlignment="1" applyProtection="1">
      <alignment horizontal="right" vertical="center"/>
      <protection/>
    </xf>
    <xf numFmtId="0" fontId="2" fillId="0" borderId="10" xfId="44" applyNumberFormat="1" applyFont="1" applyFill="1" applyBorder="1" applyAlignment="1" applyProtection="1">
      <alignment horizontal="left" vertical="center" wrapText="1"/>
      <protection/>
    </xf>
    <xf numFmtId="0" fontId="6" fillId="0" borderId="10" xfId="44" applyNumberFormat="1" applyFont="1" applyFill="1" applyBorder="1" applyAlignment="1" applyProtection="1">
      <alignment horizontal="left" vertical="center" wrapText="1"/>
      <protection/>
    </xf>
    <xf numFmtId="176" fontId="6" fillId="0" borderId="10"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vertical="center"/>
      <protection locked="0"/>
    </xf>
    <xf numFmtId="176" fontId="5" fillId="0" borderId="10" xfId="0" applyNumberFormat="1" applyFont="1" applyBorder="1" applyAlignment="1">
      <alignment vertical="center"/>
    </xf>
    <xf numFmtId="0" fontId="0" fillId="0" borderId="0" xfId="0" applyFont="1" applyFill="1" applyAlignment="1">
      <alignment/>
    </xf>
    <xf numFmtId="0" fontId="0" fillId="0" borderId="0" xfId="0" applyNumberFormat="1" applyFont="1" applyFill="1" applyAlignment="1">
      <alignment vertical="center"/>
    </xf>
    <xf numFmtId="0" fontId="4" fillId="0" borderId="0" xfId="0" applyFont="1" applyFill="1" applyAlignment="1">
      <alignment horizontal="center" vertical="center"/>
    </xf>
    <xf numFmtId="0" fontId="5" fillId="0" borderId="10" xfId="76" applyNumberFormat="1" applyFont="1" applyBorder="1" applyAlignment="1">
      <alignment horizontal="center" vertical="center" wrapText="1"/>
      <protection/>
    </xf>
    <xf numFmtId="177" fontId="5" fillId="0" borderId="10" xfId="76" applyNumberFormat="1" applyFont="1" applyBorder="1" applyAlignment="1">
      <alignment horizontal="center" vertical="center" wrapText="1"/>
      <protection/>
    </xf>
    <xf numFmtId="176" fontId="2"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0" xfId="0" applyFont="1" applyBorder="1" applyAlignment="1">
      <alignment vertical="center"/>
    </xf>
    <xf numFmtId="3" fontId="2" fillId="0" borderId="10" xfId="0" applyNumberFormat="1" applyFont="1" applyFill="1" applyBorder="1" applyAlignment="1" applyProtection="1">
      <alignment vertical="center"/>
      <protection/>
    </xf>
    <xf numFmtId="176" fontId="5"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3" fontId="5" fillId="0" borderId="10" xfId="0" applyNumberFormat="1" applyFont="1" applyFill="1" applyBorder="1" applyAlignment="1" applyProtection="1">
      <alignment horizontal="left" vertical="center"/>
      <protection/>
    </xf>
    <xf numFmtId="0" fontId="2" fillId="0" borderId="10" xfId="0" applyFont="1" applyFill="1" applyBorder="1" applyAlignment="1">
      <alignment vertical="center"/>
    </xf>
    <xf numFmtId="0" fontId="5"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Font="1" applyBorder="1" applyAlignment="1">
      <alignment horizontal="left" vertical="center"/>
    </xf>
    <xf numFmtId="0" fontId="2" fillId="0" borderId="10" xfId="0" applyFont="1" applyBorder="1" applyAlignment="1">
      <alignment vertical="center"/>
    </xf>
    <xf numFmtId="0" fontId="5" fillId="0" borderId="10" xfId="0" applyFont="1" applyBorder="1" applyAlignment="1">
      <alignment vertical="center"/>
    </xf>
    <xf numFmtId="0" fontId="5" fillId="0" borderId="10" xfId="0" applyNumberFormat="1" applyFont="1" applyFill="1" applyBorder="1" applyAlignment="1" applyProtection="1">
      <alignment horizontal="left" vertical="center"/>
      <protection/>
    </xf>
    <xf numFmtId="0" fontId="4" fillId="0" borderId="10" xfId="0" applyFont="1" applyBorder="1" applyAlignment="1">
      <alignment horizontal="left" vertical="center"/>
    </xf>
    <xf numFmtId="0" fontId="0" fillId="0" borderId="10" xfId="0" applyNumberForma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0" fillId="0" borderId="10" xfId="0"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xf>
    <xf numFmtId="0" fontId="0" fillId="0" borderId="10" xfId="0" applyNumberFormat="1" applyFont="1" applyFill="1" applyBorder="1" applyAlignment="1">
      <alignment vertical="center"/>
    </xf>
    <xf numFmtId="0" fontId="0" fillId="0" borderId="0" xfId="0"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2" fillId="0" borderId="0" xfId="0" applyFont="1" applyFill="1" applyAlignment="1">
      <alignment vertical="center"/>
    </xf>
    <xf numFmtId="0" fontId="2" fillId="0" borderId="0" xfId="0" applyNumberFormat="1" applyFont="1" applyFill="1" applyAlignment="1">
      <alignment vertical="center"/>
    </xf>
    <xf numFmtId="0" fontId="2" fillId="0" borderId="0" xfId="0" applyNumberFormat="1" applyFont="1" applyFill="1" applyAlignment="1">
      <alignment horizontal="right" vertical="center"/>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3" fontId="9" fillId="0" borderId="10" xfId="0" applyNumberFormat="1" applyFont="1" applyFill="1" applyBorder="1" applyAlignment="1" applyProtection="1">
      <alignment vertical="center"/>
      <protection/>
    </xf>
    <xf numFmtId="178" fontId="9" fillId="0" borderId="10" xfId="0" applyNumberFormat="1" applyFont="1" applyFill="1" applyBorder="1" applyAlignment="1" applyProtection="1">
      <alignment horizontal="right" vertical="center"/>
      <protection/>
    </xf>
    <xf numFmtId="0" fontId="7" fillId="0" borderId="10" xfId="0" applyFont="1" applyFill="1" applyBorder="1" applyAlignment="1">
      <alignment vertical="center"/>
    </xf>
    <xf numFmtId="178" fontId="7" fillId="0" borderId="10" xfId="0" applyNumberFormat="1" applyFont="1" applyFill="1" applyBorder="1" applyAlignment="1" applyProtection="1">
      <alignment horizontal="right" vertical="center"/>
      <protection/>
    </xf>
    <xf numFmtId="178" fontId="7" fillId="0" borderId="10" xfId="0" applyNumberFormat="1" applyFont="1" applyFill="1" applyBorder="1" applyAlignment="1">
      <alignment vertical="center"/>
    </xf>
    <xf numFmtId="49" fontId="7" fillId="0" borderId="10" xfId="0"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4" fillId="0" borderId="0" xfId="0" applyFont="1" applyAlignment="1">
      <alignment horizontal="center" vertical="center"/>
    </xf>
    <xf numFmtId="178" fontId="9" fillId="0" borderId="10" xfId="71" applyNumberFormat="1" applyFont="1" applyFill="1" applyBorder="1" applyAlignment="1">
      <alignment vertical="center"/>
    </xf>
    <xf numFmtId="178" fontId="7" fillId="0" borderId="10" xfId="71" applyNumberFormat="1" applyFont="1" applyFill="1" applyBorder="1" applyAlignment="1">
      <alignment vertical="center"/>
    </xf>
    <xf numFmtId="0" fontId="7" fillId="0" borderId="10" xfId="71" applyNumberFormat="1" applyFont="1" applyFill="1" applyBorder="1" applyAlignment="1" applyProtection="1">
      <alignment vertical="center"/>
      <protection/>
    </xf>
    <xf numFmtId="0" fontId="0" fillId="0" borderId="0" xfId="0" applyAlignment="1">
      <alignment horizontal="right" vertical="center"/>
    </xf>
    <xf numFmtId="0" fontId="4" fillId="0" borderId="10" xfId="0" applyFont="1" applyBorder="1" applyAlignment="1">
      <alignment horizontal="center" vertical="center"/>
    </xf>
    <xf numFmtId="0" fontId="0" fillId="0" borderId="0" xfId="0" applyFont="1" applyAlignment="1">
      <alignment horizontal="right" vertical="center"/>
    </xf>
    <xf numFmtId="49" fontId="2" fillId="24" borderId="0" xfId="0" applyNumberFormat="1" applyFont="1" applyFill="1" applyBorder="1" applyAlignment="1">
      <alignment vertical="center"/>
    </xf>
    <xf numFmtId="49" fontId="2" fillId="24" borderId="0" xfId="0" applyNumberFormat="1" applyFont="1" applyFill="1" applyBorder="1" applyAlignment="1">
      <alignment horizontal="right" vertical="center"/>
    </xf>
    <xf numFmtId="0" fontId="9" fillId="0" borderId="10" xfId="0" applyFont="1" applyBorder="1" applyAlignment="1">
      <alignment horizontal="center" vertical="center"/>
    </xf>
    <xf numFmtId="0" fontId="5" fillId="0" borderId="10" xfId="0" applyFont="1" applyBorder="1" applyAlignment="1">
      <alignment horizontal="center" vertical="center"/>
    </xf>
    <xf numFmtId="177" fontId="7" fillId="0" borderId="10" xfId="0" applyNumberFormat="1" applyFont="1" applyBorder="1" applyAlignment="1">
      <alignment horizontal="left" vertical="center"/>
    </xf>
    <xf numFmtId="177" fontId="7" fillId="0" borderId="10" xfId="0" applyNumberFormat="1" applyFont="1" applyBorder="1" applyAlignment="1" applyProtection="1">
      <alignment vertical="center"/>
      <protection locked="0"/>
    </xf>
    <xf numFmtId="176" fontId="7" fillId="0" borderId="10" xfId="0" applyNumberFormat="1" applyFont="1" applyBorder="1" applyAlignment="1" applyProtection="1">
      <alignment horizontal="center" vertical="center"/>
      <protection locked="0"/>
    </xf>
    <xf numFmtId="176" fontId="7" fillId="0" borderId="10" xfId="0" applyNumberFormat="1" applyFont="1" applyBorder="1" applyAlignment="1" applyProtection="1">
      <alignment vertical="center"/>
      <protection locked="0"/>
    </xf>
    <xf numFmtId="0" fontId="4" fillId="0" borderId="0" xfId="0" applyFont="1" applyAlignment="1">
      <alignment/>
    </xf>
    <xf numFmtId="49" fontId="3" fillId="24" borderId="10" xfId="0" applyNumberFormat="1" applyFont="1" applyFill="1" applyBorder="1" applyAlignment="1">
      <alignment horizontal="center" vertical="center"/>
    </xf>
    <xf numFmtId="0" fontId="5" fillId="0" borderId="10" xfId="44"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0" xfId="0" applyNumberFormat="1" applyFont="1" applyFill="1" applyBorder="1" applyAlignment="1">
      <alignment/>
    </xf>
    <xf numFmtId="0" fontId="0" fillId="0" borderId="10" xfId="0" applyNumberForma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right" vertical="center"/>
    </xf>
    <xf numFmtId="176" fontId="0" fillId="0" borderId="10" xfId="0" applyNumberFormat="1" applyFont="1" applyFill="1" applyBorder="1" applyAlignment="1">
      <alignment vertical="center"/>
    </xf>
    <xf numFmtId="0" fontId="0" fillId="0" borderId="10" xfId="0" applyFill="1" applyBorder="1" applyAlignment="1">
      <alignment/>
    </xf>
    <xf numFmtId="0" fontId="4" fillId="0" borderId="10" xfId="0" applyFont="1" applyFill="1" applyBorder="1" applyAlignment="1">
      <alignment horizontal="center" vertical="center"/>
    </xf>
    <xf numFmtId="176" fontId="4" fillId="0" borderId="10" xfId="0" applyNumberFormat="1" applyFont="1" applyFill="1" applyBorder="1" applyAlignment="1">
      <alignment vertical="center"/>
    </xf>
    <xf numFmtId="3" fontId="5" fillId="0" borderId="10" xfId="0" applyNumberFormat="1" applyFont="1" applyFill="1" applyBorder="1" applyAlignment="1" applyProtection="1">
      <alignment horizontal="center" vertical="center"/>
      <protection/>
    </xf>
    <xf numFmtId="49" fontId="0" fillId="24" borderId="10" xfId="0" applyNumberFormat="1" applyFill="1" applyBorder="1" applyAlignment="1">
      <alignment horizontal="left" vertical="center"/>
    </xf>
    <xf numFmtId="0" fontId="4" fillId="0" borderId="0" xfId="0" applyFont="1" applyFill="1" applyAlignment="1">
      <alignment/>
    </xf>
    <xf numFmtId="0" fontId="10" fillId="0" borderId="10" xfId="0" applyFont="1" applyFill="1" applyBorder="1" applyAlignment="1">
      <alignment horizontal="center" vertical="center" wrapText="1"/>
    </xf>
    <xf numFmtId="176" fontId="9" fillId="0" borderId="10" xfId="0" applyNumberFormat="1" applyFont="1" applyFill="1" applyBorder="1" applyAlignment="1" applyProtection="1">
      <alignment horizontal="left" vertical="center"/>
      <protection/>
    </xf>
    <xf numFmtId="176" fontId="9" fillId="0" borderId="10" xfId="0" applyNumberFormat="1" applyFont="1" applyFill="1" applyBorder="1" applyAlignment="1" applyProtection="1">
      <alignment horizontal="center" vertical="center"/>
      <protection/>
    </xf>
    <xf numFmtId="179" fontId="11" fillId="0" borderId="10" xfId="55" applyNumberFormat="1" applyFont="1" applyFill="1" applyBorder="1" applyAlignment="1">
      <alignment vertical="center"/>
      <protection/>
    </xf>
    <xf numFmtId="176" fontId="11" fillId="0" borderId="10" xfId="0" applyNumberFormat="1" applyFont="1" applyFill="1" applyBorder="1" applyAlignment="1" applyProtection="1">
      <alignment vertical="center"/>
      <protection/>
    </xf>
    <xf numFmtId="0" fontId="12" fillId="0" borderId="10" xfId="0" applyFont="1" applyBorder="1" applyAlignment="1">
      <alignment horizontal="left" vertical="center"/>
    </xf>
    <xf numFmtId="180" fontId="11" fillId="0"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horizontal="center" vertical="center"/>
      <protection/>
    </xf>
    <xf numFmtId="0" fontId="0" fillId="0" borderId="11" xfId="0" applyFill="1" applyBorder="1" applyAlignment="1">
      <alignment/>
    </xf>
    <xf numFmtId="0" fontId="0" fillId="0" borderId="0" xfId="0" applyFill="1" applyAlignment="1">
      <alignment horizontal="center" vertical="center"/>
    </xf>
    <xf numFmtId="176" fontId="7" fillId="0" borderId="10" xfId="0" applyNumberFormat="1" applyFont="1" applyFill="1" applyBorder="1" applyAlignment="1" applyProtection="1">
      <alignment horizontal="left" vertical="center"/>
      <protection/>
    </xf>
    <xf numFmtId="179" fontId="7" fillId="0" borderId="10" xfId="55" applyNumberFormat="1" applyFont="1" applyFill="1" applyBorder="1" applyAlignment="1">
      <alignment vertical="center"/>
      <protection/>
    </xf>
    <xf numFmtId="176" fontId="5" fillId="0" borderId="10" xfId="0" applyNumberFormat="1" applyFont="1" applyFill="1" applyBorder="1" applyAlignment="1" applyProtection="1">
      <alignment horizontal="left" vertical="center"/>
      <protection/>
    </xf>
    <xf numFmtId="176" fontId="4" fillId="0" borderId="10" xfId="0" applyNumberFormat="1" applyFont="1" applyFill="1" applyBorder="1" applyAlignment="1">
      <alignment horizontal="center" vertical="center"/>
    </xf>
    <xf numFmtId="177" fontId="9" fillId="0" borderId="10" xfId="56" applyNumberFormat="1" applyFont="1" applyFill="1" applyBorder="1" applyAlignment="1" applyProtection="1">
      <alignment horizontal="right" vertical="center"/>
      <protection/>
    </xf>
    <xf numFmtId="177" fontId="7" fillId="0" borderId="10" xfId="56" applyNumberFormat="1" applyFont="1" applyFill="1" applyBorder="1" applyAlignment="1" applyProtection="1">
      <alignment horizontal="right" vertical="center"/>
      <protection/>
    </xf>
    <xf numFmtId="0" fontId="3" fillId="0" borderId="10" xfId="56" applyNumberFormat="1" applyFont="1" applyFill="1" applyBorder="1" applyAlignment="1">
      <alignment horizontal="center" vertical="center"/>
      <protection/>
    </xf>
    <xf numFmtId="177" fontId="3" fillId="0" borderId="10" xfId="56" applyNumberFormat="1" applyFont="1" applyFill="1" applyBorder="1" applyAlignment="1">
      <alignment horizontal="right" vertical="center"/>
      <protection/>
    </xf>
    <xf numFmtId="0" fontId="14"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0" fillId="0" borderId="0" xfId="0" applyBorder="1" applyAlignment="1">
      <alignment/>
    </xf>
    <xf numFmtId="176" fontId="2" fillId="0" borderId="10" xfId="0" applyNumberFormat="1" applyFont="1" applyFill="1" applyBorder="1" applyAlignment="1" applyProtection="1">
      <alignment horizontal="center" vertical="center"/>
      <protection/>
    </xf>
    <xf numFmtId="0" fontId="0" fillId="0" borderId="0" xfId="0" applyNumberFormat="1" applyFont="1" applyFill="1" applyAlignment="1">
      <alignment horizontal="center"/>
    </xf>
    <xf numFmtId="0" fontId="0" fillId="0" borderId="0" xfId="0" applyNumberFormat="1" applyFont="1" applyFill="1" applyAlignment="1">
      <alignment horizontal="center" vertical="center"/>
    </xf>
    <xf numFmtId="0" fontId="4" fillId="0" borderId="10" xfId="0" applyNumberFormat="1" applyFont="1" applyFill="1" applyBorder="1" applyAlignment="1">
      <alignment horizontal="center" vertical="center" wrapText="1"/>
    </xf>
    <xf numFmtId="0" fontId="10" fillId="0" borderId="12" xfId="0" applyFont="1" applyBorder="1" applyAlignment="1" applyProtection="1">
      <alignment horizontal="left" vertical="center"/>
      <protection/>
    </xf>
    <xf numFmtId="0" fontId="10" fillId="0" borderId="12" xfId="0" applyNumberFormat="1" applyFont="1" applyBorder="1" applyAlignment="1" applyProtection="1">
      <alignment horizontal="center" vertical="center"/>
      <protection/>
    </xf>
    <xf numFmtId="0" fontId="16" fillId="0" borderId="12" xfId="0" applyFont="1" applyBorder="1" applyAlignment="1" applyProtection="1">
      <alignment horizontal="left" vertical="center"/>
      <protection/>
    </xf>
    <xf numFmtId="0" fontId="16" fillId="0" borderId="12" xfId="0" applyNumberFormat="1" applyFont="1" applyBorder="1" applyAlignment="1" applyProtection="1">
      <alignment horizontal="center" vertical="center"/>
      <protection/>
    </xf>
    <xf numFmtId="0" fontId="0" fillId="0" borderId="10" xfId="0" applyNumberFormat="1" applyFont="1" applyFill="1" applyBorder="1" applyAlignment="1">
      <alignment horizontal="center"/>
    </xf>
    <xf numFmtId="0" fontId="10" fillId="0" borderId="10" xfId="0" applyFont="1" applyBorder="1" applyAlignment="1" applyProtection="1">
      <alignment horizontal="left" vertical="center"/>
      <protection/>
    </xf>
    <xf numFmtId="0" fontId="10" fillId="0" borderId="10" xfId="0" applyNumberFormat="1" applyFont="1" applyBorder="1" applyAlignment="1" applyProtection="1">
      <alignment horizontal="center" vertical="center"/>
      <protection/>
    </xf>
    <xf numFmtId="0" fontId="0" fillId="0" borderId="0" xfId="0" applyFont="1" applyFill="1" applyAlignment="1">
      <alignment horizontal="center" vertical="center"/>
    </xf>
    <xf numFmtId="0" fontId="4" fillId="0" borderId="13" xfId="0" applyFont="1" applyFill="1" applyBorder="1" applyAlignment="1">
      <alignment horizontal="center" vertical="center" wrapText="1"/>
    </xf>
    <xf numFmtId="0" fontId="5" fillId="0" borderId="10" xfId="76" applyNumberFormat="1" applyFont="1" applyFill="1" applyBorder="1" applyAlignment="1">
      <alignment horizontal="center" vertical="center" wrapText="1"/>
      <protection/>
    </xf>
    <xf numFmtId="177" fontId="5" fillId="0" borderId="10" xfId="76" applyNumberFormat="1" applyFont="1" applyFill="1" applyBorder="1" applyAlignment="1">
      <alignment horizontal="center" vertical="center" wrapText="1"/>
      <protection/>
    </xf>
    <xf numFmtId="0" fontId="41" fillId="0" borderId="10" xfId="0" applyFont="1" applyFill="1" applyBorder="1" applyAlignment="1">
      <alignment vertical="center"/>
    </xf>
    <xf numFmtId="176" fontId="41" fillId="0" borderId="10" xfId="0" applyNumberFormat="1" applyFont="1" applyFill="1" applyBorder="1" applyAlignment="1">
      <alignment vertical="center"/>
    </xf>
    <xf numFmtId="0" fontId="41" fillId="0" borderId="10" xfId="0" applyFont="1" applyFill="1" applyBorder="1" applyAlignment="1">
      <alignment vertical="center"/>
    </xf>
    <xf numFmtId="0" fontId="41" fillId="0" borderId="10" xfId="0" applyFont="1" applyFill="1" applyBorder="1" applyAlignment="1">
      <alignment horizontal="left" vertical="center" indent="1"/>
    </xf>
    <xf numFmtId="0" fontId="42" fillId="0" borderId="10" xfId="0" applyFont="1" applyFill="1" applyBorder="1" applyAlignment="1">
      <alignment horizontal="left" vertical="center" indent="2"/>
    </xf>
    <xf numFmtId="176" fontId="42" fillId="0" borderId="10" xfId="0" applyNumberFormat="1" applyFont="1" applyFill="1" applyBorder="1" applyAlignment="1">
      <alignment vertical="center"/>
    </xf>
    <xf numFmtId="0" fontId="42" fillId="0" borderId="10" xfId="0" applyFont="1" applyFill="1" applyBorder="1" applyAlignment="1">
      <alignment vertical="center"/>
    </xf>
    <xf numFmtId="0" fontId="0" fillId="0" borderId="0" xfId="0" applyNumberFormat="1" applyFill="1" applyAlignment="1">
      <alignment/>
    </xf>
    <xf numFmtId="0" fontId="4" fillId="0" borderId="10" xfId="0" applyFont="1" applyFill="1" applyBorder="1" applyAlignment="1">
      <alignment horizontal="left" vertical="center" wrapText="1"/>
    </xf>
    <xf numFmtId="49" fontId="2" fillId="0" borderId="10" xfId="54" applyNumberFormat="1" applyFont="1" applyFill="1" applyBorder="1" applyAlignment="1" applyProtection="1">
      <alignment horizontal="left" vertical="center" wrapText="1"/>
      <protection/>
    </xf>
    <xf numFmtId="0" fontId="2" fillId="0" borderId="10" xfId="54" applyNumberFormat="1" applyFont="1" applyFill="1" applyBorder="1" applyAlignment="1" applyProtection="1">
      <alignment horizontal="center" vertical="center"/>
      <protection/>
    </xf>
    <xf numFmtId="0" fontId="2" fillId="0" borderId="10" xfId="54" applyNumberFormat="1" applyFont="1" applyFill="1" applyBorder="1" applyAlignment="1">
      <alignment horizontal="center" vertical="center"/>
      <protection/>
    </xf>
    <xf numFmtId="181" fontId="0" fillId="0" borderId="10" xfId="0" applyNumberFormat="1" applyFont="1" applyFill="1" applyBorder="1" applyAlignment="1">
      <alignment vertical="center"/>
    </xf>
    <xf numFmtId="0" fontId="2"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176" fontId="2" fillId="0" borderId="10" xfId="0" applyNumberFormat="1" applyFont="1" applyFill="1" applyBorder="1" applyAlignment="1" applyProtection="1">
      <alignment horizontal="left" vertical="center"/>
      <protection/>
    </xf>
    <xf numFmtId="0" fontId="0" fillId="0" borderId="10" xfId="0" applyNumberFormat="1" applyFill="1" applyBorder="1" applyAlignment="1" applyProtection="1">
      <alignment horizontal="center" vertical="center"/>
      <protection/>
    </xf>
    <xf numFmtId="181" fontId="4" fillId="0" borderId="10" xfId="0" applyNumberFormat="1" applyFont="1" applyFill="1" applyBorder="1" applyAlignment="1">
      <alignment vertical="center"/>
    </xf>
    <xf numFmtId="0" fontId="0" fillId="0" borderId="10" xfId="0" applyNumberFormat="1" applyFont="1" applyFill="1" applyBorder="1" applyAlignment="1" applyProtection="1">
      <alignment vertical="center"/>
      <protection/>
    </xf>
    <xf numFmtId="1" fontId="2" fillId="0" borderId="10" xfId="0" applyNumberFormat="1" applyFont="1" applyFill="1" applyBorder="1" applyAlignment="1" applyProtection="1">
      <alignment vertical="center"/>
      <protection locked="0"/>
    </xf>
    <xf numFmtId="0" fontId="11"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vertical="center" wrapText="1"/>
      <protection/>
    </xf>
    <xf numFmtId="0" fontId="43" fillId="25" borderId="10" xfId="0" applyFont="1" applyFill="1" applyBorder="1" applyAlignment="1">
      <alignment vertical="center" wrapText="1"/>
    </xf>
    <xf numFmtId="0" fontId="0" fillId="0" borderId="10" xfId="0" applyFont="1" applyFill="1" applyBorder="1" applyAlignment="1">
      <alignment horizontal="right" vertical="center" wrapText="1"/>
    </xf>
    <xf numFmtId="0" fontId="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right" vertical="center" wrapText="1"/>
    </xf>
    <xf numFmtId="0" fontId="4" fillId="0" borderId="10" xfId="0" applyFont="1" applyBorder="1" applyAlignment="1">
      <alignment horizontal="right"/>
    </xf>
    <xf numFmtId="0" fontId="0" fillId="0" borderId="10" xfId="0" applyFont="1" applyBorder="1" applyAlignment="1">
      <alignment horizontal="right"/>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3" fillId="0" borderId="0" xfId="0" applyFont="1" applyAlignment="1">
      <alignment horizontal="center" vertical="center"/>
    </xf>
    <xf numFmtId="0" fontId="1" fillId="0" borderId="0" xfId="53" applyFont="1" applyFill="1" applyAlignment="1">
      <alignment horizontal="center" vertical="center"/>
      <protection/>
    </xf>
    <xf numFmtId="0" fontId="10" fillId="0" borderId="10" xfId="0" applyFont="1" applyFill="1" applyBorder="1" applyAlignment="1">
      <alignment horizontal="center" vertical="center" wrapText="1"/>
    </xf>
    <xf numFmtId="49" fontId="1" fillId="24" borderId="0" xfId="0" applyNumberFormat="1" applyFont="1" applyFill="1" applyAlignment="1">
      <alignment horizontal="center" vertical="center"/>
    </xf>
    <xf numFmtId="0" fontId="8" fillId="0" borderId="0" xfId="0" applyFont="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cellXfs>
  <cellStyles count="7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6" xfId="44"/>
    <cellStyle name="常规 2" xfId="45"/>
    <cellStyle name="常规 3" xfId="46"/>
    <cellStyle name="常规 4" xfId="47"/>
    <cellStyle name="常规 5" xfId="48"/>
    <cellStyle name="常规 5 2" xfId="49"/>
    <cellStyle name="常规 6" xfId="50"/>
    <cellStyle name="常规 7" xfId="51"/>
    <cellStyle name="常规 8" xfId="52"/>
    <cellStyle name="常规_21湖北省2015年地方财政预算表（20150331报部）" xfId="53"/>
    <cellStyle name="常规_附表2一般公共预算支出预算表" xfId="54"/>
    <cellStyle name="常规_附件：2012年出口退税基数及超基数上解情况表" xfId="55"/>
    <cellStyle name="常规_专项转移支付项目表"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适中" xfId="73"/>
    <cellStyle name="输出" xfId="74"/>
    <cellStyle name="输入" xfId="75"/>
    <cellStyle name="样式 1" xfId="76"/>
    <cellStyle name="Followed Hyperlink"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45"/>
  <sheetViews>
    <sheetView showZeros="0" tabSelected="1" zoomScaleSheetLayoutView="100" zoomScalePageLayoutView="0" workbookViewId="0" topLeftCell="A1">
      <selection activeCell="A33" sqref="A33"/>
    </sheetView>
  </sheetViews>
  <sheetFormatPr defaultColWidth="9.00390625" defaultRowHeight="13.5" customHeight="1"/>
  <cols>
    <col min="1" max="1" width="53.875" style="83" customWidth="1"/>
    <col min="2" max="2" width="19.625" style="83" customWidth="1"/>
    <col min="3" max="16384" width="9.00390625" style="83" customWidth="1"/>
  </cols>
  <sheetData>
    <row r="1" ht="13.5" customHeight="1">
      <c r="A1" s="83" t="s">
        <v>0</v>
      </c>
    </row>
    <row r="2" spans="1:2" ht="28.5" customHeight="1">
      <c r="A2" s="160" t="s">
        <v>1</v>
      </c>
      <c r="B2" s="160"/>
    </row>
    <row r="3" ht="18" customHeight="1">
      <c r="B3" s="101" t="s">
        <v>2</v>
      </c>
    </row>
    <row r="4" spans="1:2" ht="30" customHeight="1">
      <c r="A4" s="5" t="s">
        <v>3</v>
      </c>
      <c r="B4" s="5" t="s">
        <v>4</v>
      </c>
    </row>
    <row r="5" spans="1:2" ht="16.5" customHeight="1">
      <c r="A5" s="151" t="s">
        <v>5</v>
      </c>
      <c r="B5" s="152">
        <f>SUM(B6:B20)</f>
        <v>66910</v>
      </c>
    </row>
    <row r="6" spans="1:2" ht="16.5" customHeight="1">
      <c r="A6" s="153" t="s">
        <v>6</v>
      </c>
      <c r="B6" s="154">
        <v>26800</v>
      </c>
    </row>
    <row r="7" spans="1:2" ht="16.5" customHeight="1">
      <c r="A7" s="153" t="s">
        <v>7</v>
      </c>
      <c r="B7" s="154">
        <v>5464</v>
      </c>
    </row>
    <row r="8" spans="1:2" ht="16.5" customHeight="1">
      <c r="A8" s="153" t="s">
        <v>8</v>
      </c>
      <c r="B8" s="29">
        <v>1620</v>
      </c>
    </row>
    <row r="9" spans="1:2" ht="16.5" customHeight="1">
      <c r="A9" s="153" t="s">
        <v>9</v>
      </c>
      <c r="B9" s="29">
        <v>0</v>
      </c>
    </row>
    <row r="10" spans="1:2" ht="16.5" customHeight="1">
      <c r="A10" s="153" t="s">
        <v>10</v>
      </c>
      <c r="B10" s="29">
        <v>3050</v>
      </c>
    </row>
    <row r="11" spans="1:2" ht="16.5" customHeight="1">
      <c r="A11" s="153" t="s">
        <v>11</v>
      </c>
      <c r="B11" s="29">
        <v>7840</v>
      </c>
    </row>
    <row r="12" spans="1:2" ht="16.5" customHeight="1">
      <c r="A12" s="153" t="s">
        <v>12</v>
      </c>
      <c r="B12" s="29">
        <v>2886</v>
      </c>
    </row>
    <row r="13" spans="1:2" ht="16.5" customHeight="1">
      <c r="A13" s="153" t="s">
        <v>13</v>
      </c>
      <c r="B13" s="155">
        <v>6920</v>
      </c>
    </row>
    <row r="14" spans="1:2" ht="16.5" customHeight="1">
      <c r="A14" s="153" t="s">
        <v>14</v>
      </c>
      <c r="B14" s="155">
        <v>11790</v>
      </c>
    </row>
    <row r="15" spans="1:2" ht="16.5" customHeight="1">
      <c r="A15" s="153" t="s">
        <v>15</v>
      </c>
      <c r="B15" s="155">
        <v>0</v>
      </c>
    </row>
    <row r="16" spans="1:2" ht="16.5" customHeight="1">
      <c r="A16" s="153" t="s">
        <v>16</v>
      </c>
      <c r="B16" s="155">
        <v>0</v>
      </c>
    </row>
    <row r="17" spans="1:2" ht="16.5" customHeight="1">
      <c r="A17" s="153" t="s">
        <v>17</v>
      </c>
      <c r="B17" s="155">
        <v>0</v>
      </c>
    </row>
    <row r="18" spans="1:2" ht="16.5" customHeight="1">
      <c r="A18" s="153" t="s">
        <v>18</v>
      </c>
      <c r="B18" s="155">
        <v>0</v>
      </c>
    </row>
    <row r="19" spans="1:2" ht="16.5" customHeight="1">
      <c r="A19" s="153" t="s">
        <v>19</v>
      </c>
      <c r="B19" s="155">
        <v>40</v>
      </c>
    </row>
    <row r="20" spans="1:2" ht="16.5" customHeight="1">
      <c r="A20" s="153" t="s">
        <v>20</v>
      </c>
      <c r="B20" s="155">
        <v>500</v>
      </c>
    </row>
    <row r="21" spans="1:2" ht="16.5" customHeight="1">
      <c r="A21" s="151" t="s">
        <v>21</v>
      </c>
      <c r="B21" s="152">
        <f>SUM(B22:B29)</f>
        <v>38490</v>
      </c>
    </row>
    <row r="22" spans="1:2" ht="16.5" customHeight="1">
      <c r="A22" s="153" t="s">
        <v>22</v>
      </c>
      <c r="B22" s="155">
        <v>1100</v>
      </c>
    </row>
    <row r="23" spans="1:2" ht="16.5" customHeight="1">
      <c r="A23" s="153" t="s">
        <v>23</v>
      </c>
      <c r="B23" s="155">
        <v>2100</v>
      </c>
    </row>
    <row r="24" spans="1:2" ht="16.5" customHeight="1">
      <c r="A24" s="153" t="s">
        <v>24</v>
      </c>
      <c r="B24" s="155">
        <v>2400</v>
      </c>
    </row>
    <row r="25" spans="1:2" ht="16.5" customHeight="1">
      <c r="A25" s="153" t="s">
        <v>25</v>
      </c>
      <c r="B25" s="155">
        <v>0</v>
      </c>
    </row>
    <row r="26" spans="1:2" ht="16.5" customHeight="1">
      <c r="A26" s="153" t="s">
        <v>26</v>
      </c>
      <c r="B26" s="155">
        <v>32890</v>
      </c>
    </row>
    <row r="27" spans="1:2" ht="16.5" customHeight="1">
      <c r="A27" s="153" t="s">
        <v>27</v>
      </c>
      <c r="B27" s="155">
        <v>0</v>
      </c>
    </row>
    <row r="28" spans="1:2" ht="16.5" customHeight="1">
      <c r="A28" s="153" t="s">
        <v>28</v>
      </c>
      <c r="B28" s="155"/>
    </row>
    <row r="29" spans="1:2" ht="16.5" customHeight="1">
      <c r="A29" s="153" t="s">
        <v>29</v>
      </c>
      <c r="B29" s="155"/>
    </row>
    <row r="30" spans="1:2" ht="16.5" customHeight="1">
      <c r="A30" s="156"/>
      <c r="B30" s="155"/>
    </row>
    <row r="31" spans="1:2" ht="16.5" customHeight="1">
      <c r="A31" s="151" t="s">
        <v>30</v>
      </c>
      <c r="B31" s="157">
        <f>SUM(B21,B5)</f>
        <v>105400</v>
      </c>
    </row>
    <row r="32" spans="1:2" ht="16.5" customHeight="1">
      <c r="A32" s="153" t="s">
        <v>31</v>
      </c>
      <c r="B32" s="158">
        <f>SUM(B33:B35)</f>
        <v>15792</v>
      </c>
    </row>
    <row r="33" spans="1:2" ht="16.5" customHeight="1">
      <c r="A33" s="153" t="s">
        <v>32</v>
      </c>
      <c r="B33" s="159"/>
    </row>
    <row r="34" spans="1:2" ht="16.5" customHeight="1">
      <c r="A34" s="153" t="s">
        <v>33</v>
      </c>
      <c r="B34" s="159">
        <v>15792</v>
      </c>
    </row>
    <row r="35" spans="1:2" ht="16.5" customHeight="1">
      <c r="A35" s="153" t="s">
        <v>34</v>
      </c>
      <c r="B35" s="159"/>
    </row>
    <row r="36" spans="1:2" ht="16.5" customHeight="1">
      <c r="A36" s="153" t="s">
        <v>35</v>
      </c>
      <c r="B36" s="159">
        <v>5001</v>
      </c>
    </row>
    <row r="37" spans="1:2" ht="16.5" customHeight="1">
      <c r="A37" s="153" t="s">
        <v>36</v>
      </c>
      <c r="B37" s="159"/>
    </row>
    <row r="38" spans="1:2" ht="16.5" customHeight="1">
      <c r="A38" s="153" t="s">
        <v>37</v>
      </c>
      <c r="B38" s="159">
        <v>3807</v>
      </c>
    </row>
    <row r="39" spans="1:2" ht="16.5" customHeight="1">
      <c r="A39" s="153" t="s">
        <v>38</v>
      </c>
      <c r="B39" s="159">
        <v>19</v>
      </c>
    </row>
    <row r="40" spans="1:2" ht="16.5" customHeight="1">
      <c r="A40" s="147" t="s">
        <v>39</v>
      </c>
      <c r="B40" s="159"/>
    </row>
    <row r="41" spans="1:2" ht="16.5" customHeight="1">
      <c r="A41" s="147" t="s">
        <v>40</v>
      </c>
      <c r="B41" s="159"/>
    </row>
    <row r="42" spans="1:2" ht="16.5" customHeight="1">
      <c r="A42" s="153" t="s">
        <v>41</v>
      </c>
      <c r="B42" s="159"/>
    </row>
    <row r="43" spans="1:2" ht="16.5" customHeight="1">
      <c r="A43" s="153" t="s">
        <v>42</v>
      </c>
      <c r="B43" s="159"/>
    </row>
    <row r="44" spans="1:2" ht="16.5" customHeight="1">
      <c r="A44" s="156"/>
      <c r="B44" s="159"/>
    </row>
    <row r="45" spans="1:2" ht="16.5" customHeight="1">
      <c r="A45" s="151" t="s">
        <v>43</v>
      </c>
      <c r="B45" s="158">
        <f>SUM(B31:B32,B36:B38,B40:B43)</f>
        <v>130000</v>
      </c>
    </row>
  </sheetData>
  <sheetProtection/>
  <mergeCells count="1">
    <mergeCell ref="A2:B2"/>
  </mergeCells>
  <printOptions horizontalCentered="1"/>
  <pageMargins left="0.3937007874015748" right="0.7086614173228347" top="0.5511811023622047" bottom="0.5511811023622047" header="0.31496062992125984" footer="0.31496062992125984"/>
  <pageSetup fitToHeight="0" fitToWidth="0" horizontalDpi="600" verticalDpi="600" orientation="portrait" paperSize="9" scale="98"/>
</worksheet>
</file>

<file path=xl/worksheets/sheet10.xml><?xml version="1.0" encoding="utf-8"?>
<worksheet xmlns="http://schemas.openxmlformats.org/spreadsheetml/2006/main" xmlns:r="http://schemas.openxmlformats.org/officeDocument/2006/relationships">
  <dimension ref="A1:B34"/>
  <sheetViews>
    <sheetView showZeros="0" zoomScaleSheetLayoutView="100" zoomScalePageLayoutView="0" workbookViewId="0" topLeftCell="A1">
      <selection activeCell="B31" sqref="B31"/>
    </sheetView>
  </sheetViews>
  <sheetFormatPr defaultColWidth="9.00390625" defaultRowHeight="13.5" customHeight="1"/>
  <cols>
    <col min="1" max="1" width="46.50390625" style="83" customWidth="1"/>
    <col min="2" max="2" width="23.625" style="83" customWidth="1"/>
    <col min="3" max="16384" width="9.00390625" style="83" customWidth="1"/>
  </cols>
  <sheetData>
    <row r="1" ht="18" customHeight="1">
      <c r="A1" s="79" t="s">
        <v>451</v>
      </c>
    </row>
    <row r="2" spans="1:2" ht="28.5" customHeight="1">
      <c r="A2" s="161" t="s">
        <v>452</v>
      </c>
      <c r="B2" s="161"/>
    </row>
    <row r="3" ht="22.5" customHeight="1">
      <c r="B3" s="84" t="s">
        <v>2</v>
      </c>
    </row>
    <row r="4" spans="1:2" ht="30.75" customHeight="1">
      <c r="A4" s="5" t="s">
        <v>3</v>
      </c>
      <c r="B4" s="5" t="s">
        <v>86</v>
      </c>
    </row>
    <row r="5" spans="1:2" ht="19.5" customHeight="1">
      <c r="A5" s="22" t="s">
        <v>453</v>
      </c>
      <c r="B5" s="85"/>
    </row>
    <row r="6" spans="1:2" ht="19.5" customHeight="1">
      <c r="A6" s="22" t="s">
        <v>454</v>
      </c>
      <c r="B6" s="85"/>
    </row>
    <row r="7" spans="1:2" ht="19.5" customHeight="1">
      <c r="A7" s="22" t="s">
        <v>455</v>
      </c>
      <c r="B7" s="85"/>
    </row>
    <row r="8" spans="1:2" ht="19.5" customHeight="1">
      <c r="A8" s="22" t="s">
        <v>456</v>
      </c>
      <c r="B8" s="85"/>
    </row>
    <row r="9" spans="1:2" ht="19.5" customHeight="1">
      <c r="A9" s="22" t="s">
        <v>457</v>
      </c>
      <c r="B9" s="85"/>
    </row>
    <row r="10" spans="1:2" ht="19.5" customHeight="1">
      <c r="A10" s="22" t="s">
        <v>458</v>
      </c>
      <c r="B10" s="85"/>
    </row>
    <row r="11" spans="1:2" ht="19.5" customHeight="1">
      <c r="A11" s="22" t="s">
        <v>459</v>
      </c>
      <c r="B11" s="19"/>
    </row>
    <row r="12" spans="1:2" ht="19.5" customHeight="1">
      <c r="A12" s="22" t="s">
        <v>460</v>
      </c>
      <c r="B12" s="85"/>
    </row>
    <row r="13" spans="1:2" ht="19.5" customHeight="1">
      <c r="A13" s="22" t="s">
        <v>461</v>
      </c>
      <c r="B13" s="85"/>
    </row>
    <row r="14" spans="1:2" ht="19.5" customHeight="1">
      <c r="A14" s="22" t="s">
        <v>462</v>
      </c>
      <c r="B14" s="85"/>
    </row>
    <row r="15" spans="1:2" ht="19.5" customHeight="1">
      <c r="A15" s="22" t="s">
        <v>463</v>
      </c>
      <c r="B15" s="85"/>
    </row>
    <row r="16" spans="1:2" ht="19.5" customHeight="1">
      <c r="A16" s="22" t="s">
        <v>464</v>
      </c>
      <c r="B16" s="85"/>
    </row>
    <row r="17" spans="1:2" ht="19.5" customHeight="1">
      <c r="A17" s="22" t="s">
        <v>465</v>
      </c>
      <c r="B17" s="85"/>
    </row>
    <row r="18" spans="1:2" ht="19.5" customHeight="1">
      <c r="A18" s="22" t="s">
        <v>466</v>
      </c>
      <c r="B18" s="85"/>
    </row>
    <row r="19" spans="1:2" ht="19.5" customHeight="1">
      <c r="A19" s="22" t="s">
        <v>467</v>
      </c>
      <c r="B19" s="85"/>
    </row>
    <row r="20" spans="1:2" ht="19.5" customHeight="1">
      <c r="A20" s="22" t="s">
        <v>468</v>
      </c>
      <c r="B20" s="85"/>
    </row>
    <row r="21" spans="1:2" ht="19.5" customHeight="1">
      <c r="A21" s="86"/>
      <c r="B21" s="85"/>
    </row>
    <row r="22" spans="1:2" ht="19.5" customHeight="1">
      <c r="A22" s="81"/>
      <c r="B22" s="85"/>
    </row>
    <row r="23" spans="1:2" ht="19.5" customHeight="1">
      <c r="A23" s="81"/>
      <c r="B23" s="85"/>
    </row>
    <row r="24" spans="1:2" ht="19.5" customHeight="1">
      <c r="A24" s="81"/>
      <c r="B24" s="85"/>
    </row>
    <row r="25" spans="1:2" ht="19.5" customHeight="1">
      <c r="A25" s="22"/>
      <c r="B25" s="85"/>
    </row>
    <row r="26" spans="1:2" ht="19.5" customHeight="1">
      <c r="A26" s="87" t="s">
        <v>469</v>
      </c>
      <c r="B26" s="88">
        <f>SUM(B5:B20)</f>
        <v>0</v>
      </c>
    </row>
    <row r="27" spans="1:2" ht="19.5" customHeight="1">
      <c r="A27" s="22" t="s">
        <v>470</v>
      </c>
      <c r="B27" s="85">
        <v>1593</v>
      </c>
    </row>
    <row r="28" spans="1:2" ht="19.5" customHeight="1">
      <c r="A28" s="22" t="s">
        <v>471</v>
      </c>
      <c r="B28" s="85">
        <v>9150</v>
      </c>
    </row>
    <row r="29" spans="1:2" ht="19.5" customHeight="1">
      <c r="A29" s="22" t="s">
        <v>472</v>
      </c>
      <c r="B29" s="85"/>
    </row>
    <row r="30" spans="1:2" ht="19.5" customHeight="1">
      <c r="A30" s="22" t="s">
        <v>473</v>
      </c>
      <c r="B30" s="85"/>
    </row>
    <row r="31" spans="1:2" ht="19.5" customHeight="1">
      <c r="A31" s="22" t="s">
        <v>474</v>
      </c>
      <c r="B31" s="85"/>
    </row>
    <row r="32" spans="1:2" ht="19.5" customHeight="1">
      <c r="A32" s="24"/>
      <c r="B32" s="85"/>
    </row>
    <row r="33" spans="1:2" ht="19.5" customHeight="1">
      <c r="A33" s="86"/>
      <c r="B33" s="85"/>
    </row>
    <row r="34" spans="1:2" ht="19.5" customHeight="1">
      <c r="A34" s="89" t="s">
        <v>475</v>
      </c>
      <c r="B34" s="88">
        <f>SUM(B26:B31)</f>
        <v>10743</v>
      </c>
    </row>
  </sheetData>
  <sheetProtection/>
  <mergeCells count="1">
    <mergeCell ref="A2:B2"/>
  </mergeCells>
  <printOptions horizontalCentered="1"/>
  <pageMargins left="0.49" right="0.56" top="0.7480314960629921" bottom="0.7480314960629921" header="0.31496062992125984" footer="0.31496062992125984"/>
  <pageSetup fitToHeight="0" fitToWidth="0"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201"/>
  <sheetViews>
    <sheetView showZeros="0" zoomScaleSheetLayoutView="100" zoomScalePageLayoutView="0" workbookViewId="0" topLeftCell="A1">
      <pane xSplit="1" ySplit="4" topLeftCell="B171" activePane="bottomRight" state="frozen"/>
      <selection pane="topLeft" activeCell="A1" sqref="A1"/>
      <selection pane="topRight" activeCell="A1" sqref="A1"/>
      <selection pane="bottomLeft" activeCell="A1" sqref="A1"/>
      <selection pane="bottomRight" activeCell="C192" sqref="C192"/>
    </sheetView>
  </sheetViews>
  <sheetFormatPr defaultColWidth="9.00390625" defaultRowHeight="13.5" customHeight="1"/>
  <cols>
    <col min="1" max="1" width="63.875" style="1" customWidth="1"/>
    <col min="2" max="2" width="18.00390625" style="1" customWidth="1"/>
    <col min="3" max="16384" width="9.00390625" style="1" customWidth="1"/>
  </cols>
  <sheetData>
    <row r="1" ht="16.5" customHeight="1">
      <c r="A1" s="1" t="s">
        <v>476</v>
      </c>
    </row>
    <row r="2" spans="1:2" ht="28.5" customHeight="1">
      <c r="A2" s="168" t="s">
        <v>477</v>
      </c>
      <c r="B2" s="168"/>
    </row>
    <row r="3" ht="24" customHeight="1">
      <c r="B3" s="64" t="s">
        <v>2</v>
      </c>
    </row>
    <row r="4" spans="1:2" s="43" customFormat="1" ht="31.5" customHeight="1">
      <c r="A4" s="49" t="s">
        <v>478</v>
      </c>
      <c r="B4" s="5" t="s">
        <v>4</v>
      </c>
    </row>
    <row r="5" spans="1:2" s="45" customFormat="1" ht="17.25" customHeight="1">
      <c r="A5" s="6" t="s">
        <v>479</v>
      </c>
      <c r="B5" s="27">
        <f>B6+B12+B18</f>
        <v>0</v>
      </c>
    </row>
    <row r="6" spans="1:2" s="45" customFormat="1" ht="17.25" customHeight="1">
      <c r="A6" s="28" t="s">
        <v>480</v>
      </c>
      <c r="B6" s="27">
        <f>SUM(B7:B11)</f>
        <v>0</v>
      </c>
    </row>
    <row r="7" spans="1:2" ht="17.25" customHeight="1">
      <c r="A7" s="7" t="s">
        <v>481</v>
      </c>
      <c r="B7" s="29"/>
    </row>
    <row r="8" spans="1:2" ht="17.25" customHeight="1">
      <c r="A8" s="7" t="s">
        <v>482</v>
      </c>
      <c r="B8" s="29"/>
    </row>
    <row r="9" spans="1:2" ht="17.25" customHeight="1">
      <c r="A9" s="7" t="s">
        <v>483</v>
      </c>
      <c r="B9" s="29"/>
    </row>
    <row r="10" spans="1:2" ht="17.25" customHeight="1">
      <c r="A10" s="7" t="s">
        <v>484</v>
      </c>
      <c r="B10" s="29"/>
    </row>
    <row r="11" spans="1:2" s="45" customFormat="1" ht="17.25" customHeight="1">
      <c r="A11" s="7" t="s">
        <v>485</v>
      </c>
      <c r="B11" s="29"/>
    </row>
    <row r="12" spans="1:2" s="45" customFormat="1" ht="17.25" customHeight="1">
      <c r="A12" s="28" t="s">
        <v>486</v>
      </c>
      <c r="B12" s="27">
        <f>SUM(B13:B17)</f>
        <v>0</v>
      </c>
    </row>
    <row r="13" spans="1:2" ht="17.25" customHeight="1">
      <c r="A13" s="7" t="s">
        <v>487</v>
      </c>
      <c r="B13" s="29"/>
    </row>
    <row r="14" spans="1:2" ht="17.25" customHeight="1">
      <c r="A14" s="7" t="s">
        <v>488</v>
      </c>
      <c r="B14" s="29"/>
    </row>
    <row r="15" spans="1:2" s="45" customFormat="1" ht="17.25" customHeight="1">
      <c r="A15" s="22" t="s">
        <v>489</v>
      </c>
      <c r="B15" s="27"/>
    </row>
    <row r="16" spans="1:2" s="45" customFormat="1" ht="17.25" customHeight="1">
      <c r="A16" s="7" t="s">
        <v>490</v>
      </c>
      <c r="B16" s="27"/>
    </row>
    <row r="17" spans="1:2" ht="17.25" customHeight="1">
      <c r="A17" s="7" t="s">
        <v>491</v>
      </c>
      <c r="B17" s="29"/>
    </row>
    <row r="18" spans="1:2" s="45" customFormat="1" ht="17.25" customHeight="1">
      <c r="A18" s="28" t="s">
        <v>492</v>
      </c>
      <c r="B18" s="27">
        <f>SUM(B19:B20)</f>
        <v>0</v>
      </c>
    </row>
    <row r="19" spans="1:2" ht="17.25" customHeight="1">
      <c r="A19" s="7" t="s">
        <v>493</v>
      </c>
      <c r="B19" s="29"/>
    </row>
    <row r="20" spans="1:2" s="45" customFormat="1" ht="17.25" customHeight="1">
      <c r="A20" s="7" t="s">
        <v>494</v>
      </c>
      <c r="B20" s="27"/>
    </row>
    <row r="21" spans="1:2" s="45" customFormat="1" ht="17.25" customHeight="1">
      <c r="A21" s="30" t="s">
        <v>495</v>
      </c>
      <c r="B21" s="27">
        <f>B22+B27</f>
        <v>0</v>
      </c>
    </row>
    <row r="22" spans="1:2" s="45" customFormat="1" ht="17.25" customHeight="1">
      <c r="A22" s="30" t="s">
        <v>496</v>
      </c>
      <c r="B22" s="27">
        <f>SUM(B23:B26)</f>
        <v>0</v>
      </c>
    </row>
    <row r="23" spans="1:2" ht="17.25" customHeight="1">
      <c r="A23" s="31" t="s">
        <v>497</v>
      </c>
      <c r="B23" s="29"/>
    </row>
    <row r="24" spans="1:2" ht="17.25" customHeight="1">
      <c r="A24" s="31" t="s">
        <v>498</v>
      </c>
      <c r="B24" s="29"/>
    </row>
    <row r="25" spans="1:2" ht="17.25" customHeight="1">
      <c r="A25" s="31" t="s">
        <v>499</v>
      </c>
      <c r="B25" s="29"/>
    </row>
    <row r="26" spans="1:2" ht="17.25" customHeight="1">
      <c r="A26" s="31" t="s">
        <v>500</v>
      </c>
      <c r="B26" s="29"/>
    </row>
    <row r="27" spans="1:2" s="45" customFormat="1" ht="17.25" customHeight="1">
      <c r="A27" s="30" t="s">
        <v>501</v>
      </c>
      <c r="B27" s="27">
        <f>SUM(B28:B31)</f>
        <v>0</v>
      </c>
    </row>
    <row r="28" spans="1:2" ht="17.25" customHeight="1">
      <c r="A28" s="31" t="s">
        <v>502</v>
      </c>
      <c r="B28" s="29"/>
    </row>
    <row r="29" spans="1:2" ht="17.25" customHeight="1">
      <c r="A29" s="31" t="s">
        <v>503</v>
      </c>
      <c r="B29" s="29"/>
    </row>
    <row r="30" spans="1:2" ht="17.25" customHeight="1">
      <c r="A30" s="32" t="s">
        <v>504</v>
      </c>
      <c r="B30" s="29"/>
    </row>
    <row r="31" spans="1:2" ht="17.25" customHeight="1">
      <c r="A31" s="32" t="s">
        <v>505</v>
      </c>
      <c r="B31" s="29"/>
    </row>
    <row r="32" spans="1:2" s="45" customFormat="1" ht="17.25" customHeight="1">
      <c r="A32" s="30" t="s">
        <v>506</v>
      </c>
      <c r="B32" s="27">
        <f>B33+B46+B50+B51+B57+B61+B65+B69+B75+B78</f>
        <v>1231</v>
      </c>
    </row>
    <row r="33" spans="1:2" s="45" customFormat="1" ht="17.25" customHeight="1">
      <c r="A33" s="6" t="s">
        <v>507</v>
      </c>
      <c r="B33" s="27">
        <f>SUM(B34:B45)</f>
        <v>1231</v>
      </c>
    </row>
    <row r="34" spans="1:2" ht="17.25" customHeight="1">
      <c r="A34" s="31" t="s">
        <v>508</v>
      </c>
      <c r="B34" s="29"/>
    </row>
    <row r="35" spans="1:2" ht="17.25" customHeight="1">
      <c r="A35" s="31" t="s">
        <v>509</v>
      </c>
      <c r="B35" s="29"/>
    </row>
    <row r="36" spans="1:2" ht="17.25" customHeight="1">
      <c r="A36" s="31" t="s">
        <v>510</v>
      </c>
      <c r="B36" s="29"/>
    </row>
    <row r="37" spans="1:2" ht="17.25" customHeight="1">
      <c r="A37" s="31" t="s">
        <v>511</v>
      </c>
      <c r="B37" s="29"/>
    </row>
    <row r="38" spans="1:2" ht="17.25" customHeight="1">
      <c r="A38" s="31" t="s">
        <v>512</v>
      </c>
      <c r="B38" s="29">
        <v>209</v>
      </c>
    </row>
    <row r="39" spans="1:2" s="45" customFormat="1" ht="17.25" customHeight="1">
      <c r="A39" s="22" t="s">
        <v>513</v>
      </c>
      <c r="B39" s="29">
        <v>1022</v>
      </c>
    </row>
    <row r="40" spans="1:2" ht="17.25" customHeight="1">
      <c r="A40" s="31" t="s">
        <v>514</v>
      </c>
      <c r="B40" s="29"/>
    </row>
    <row r="41" spans="1:2" ht="17.25" customHeight="1">
      <c r="A41" s="31" t="s">
        <v>515</v>
      </c>
      <c r="B41" s="29"/>
    </row>
    <row r="42" spans="1:2" ht="17.25" customHeight="1">
      <c r="A42" s="31" t="s">
        <v>516</v>
      </c>
      <c r="B42" s="29"/>
    </row>
    <row r="43" spans="1:2" s="45" customFormat="1" ht="17.25" customHeight="1">
      <c r="A43" s="22" t="s">
        <v>517</v>
      </c>
      <c r="B43" s="27"/>
    </row>
    <row r="44" spans="1:2" s="45" customFormat="1" ht="17.25" customHeight="1">
      <c r="A44" s="22" t="s">
        <v>518</v>
      </c>
      <c r="B44" s="27"/>
    </row>
    <row r="45" spans="1:2" ht="17.25" customHeight="1">
      <c r="A45" s="31" t="s">
        <v>519</v>
      </c>
      <c r="B45" s="29"/>
    </row>
    <row r="46" spans="1:2" s="45" customFormat="1" ht="17.25" customHeight="1">
      <c r="A46" s="30" t="s">
        <v>520</v>
      </c>
      <c r="B46" s="27">
        <f>SUM(B47:B49)</f>
        <v>0</v>
      </c>
    </row>
    <row r="47" spans="1:2" ht="17.25" customHeight="1">
      <c r="A47" s="31" t="s">
        <v>508</v>
      </c>
      <c r="B47" s="29"/>
    </row>
    <row r="48" spans="1:2" ht="17.25" customHeight="1">
      <c r="A48" s="31" t="s">
        <v>509</v>
      </c>
      <c r="B48" s="29"/>
    </row>
    <row r="49" spans="1:2" ht="17.25" customHeight="1">
      <c r="A49" s="31" t="s">
        <v>521</v>
      </c>
      <c r="B49" s="29"/>
    </row>
    <row r="50" spans="1:2" s="45" customFormat="1" ht="17.25" customHeight="1">
      <c r="A50" s="6" t="s">
        <v>522</v>
      </c>
      <c r="B50" s="27"/>
    </row>
    <row r="51" spans="1:2" s="45" customFormat="1" ht="17.25" customHeight="1">
      <c r="A51" s="6" t="s">
        <v>523</v>
      </c>
      <c r="B51" s="27">
        <f>SUM(B52:B56)</f>
        <v>0</v>
      </c>
    </row>
    <row r="52" spans="1:2" s="45" customFormat="1" ht="17.25" customHeight="1">
      <c r="A52" s="22" t="s">
        <v>524</v>
      </c>
      <c r="B52" s="29"/>
    </row>
    <row r="53" spans="1:2" s="45" customFormat="1" ht="17.25" customHeight="1">
      <c r="A53" s="22" t="s">
        <v>525</v>
      </c>
      <c r="B53" s="29"/>
    </row>
    <row r="54" spans="1:2" s="45" customFormat="1" ht="17.25" customHeight="1">
      <c r="A54" s="22" t="s">
        <v>526</v>
      </c>
      <c r="B54" s="27"/>
    </row>
    <row r="55" spans="1:2" s="45" customFormat="1" ht="17.25" customHeight="1">
      <c r="A55" s="31" t="s">
        <v>527</v>
      </c>
      <c r="B55" s="27"/>
    </row>
    <row r="56" spans="1:2" ht="17.25" customHeight="1">
      <c r="A56" s="33" t="s">
        <v>528</v>
      </c>
      <c r="B56" s="29"/>
    </row>
    <row r="57" spans="1:2" s="45" customFormat="1" ht="17.25" customHeight="1">
      <c r="A57" s="34" t="s">
        <v>529</v>
      </c>
      <c r="B57" s="27">
        <f>SUM(B58:B60)</f>
        <v>0</v>
      </c>
    </row>
    <row r="58" spans="1:2" ht="17.25" customHeight="1">
      <c r="A58" s="33" t="s">
        <v>530</v>
      </c>
      <c r="B58" s="29"/>
    </row>
    <row r="59" spans="1:2" ht="17.25" customHeight="1">
      <c r="A59" s="33" t="s">
        <v>531</v>
      </c>
      <c r="B59" s="29"/>
    </row>
    <row r="60" spans="1:2" ht="17.25" customHeight="1">
      <c r="A60" s="33" t="s">
        <v>532</v>
      </c>
      <c r="B60" s="29"/>
    </row>
    <row r="61" spans="1:2" s="45" customFormat="1" ht="17.25" customHeight="1">
      <c r="A61" s="30" t="s">
        <v>533</v>
      </c>
      <c r="B61" s="27">
        <f>SUM(B62:B64)</f>
        <v>0</v>
      </c>
    </row>
    <row r="62" spans="1:2" ht="17.25" customHeight="1">
      <c r="A62" s="31" t="s">
        <v>508</v>
      </c>
      <c r="B62" s="29"/>
    </row>
    <row r="63" spans="1:2" ht="17.25" customHeight="1">
      <c r="A63" s="31" t="s">
        <v>509</v>
      </c>
      <c r="B63" s="29"/>
    </row>
    <row r="64" spans="1:2" ht="17.25" customHeight="1">
      <c r="A64" s="31" t="s">
        <v>534</v>
      </c>
      <c r="B64" s="29"/>
    </row>
    <row r="65" spans="1:2" s="45" customFormat="1" ht="17.25" customHeight="1">
      <c r="A65" s="30" t="s">
        <v>535</v>
      </c>
      <c r="B65" s="27">
        <f>SUM(B66:B68)</f>
        <v>0</v>
      </c>
    </row>
    <row r="66" spans="1:2" s="45" customFormat="1" ht="17.25" customHeight="1">
      <c r="A66" s="31" t="s">
        <v>508</v>
      </c>
      <c r="B66" s="27"/>
    </row>
    <row r="67" spans="1:2" ht="17.25" customHeight="1">
      <c r="A67" s="31" t="s">
        <v>509</v>
      </c>
      <c r="B67" s="29"/>
    </row>
    <row r="68" spans="1:2" ht="17.25" customHeight="1">
      <c r="A68" s="31" t="s">
        <v>536</v>
      </c>
      <c r="B68" s="29"/>
    </row>
    <row r="69" spans="1:2" s="45" customFormat="1" ht="17.25" customHeight="1">
      <c r="A69" s="30" t="s">
        <v>537</v>
      </c>
      <c r="B69" s="27">
        <f>SUM(B70:B74)</f>
        <v>0</v>
      </c>
    </row>
    <row r="70" spans="1:2" ht="17.25" customHeight="1">
      <c r="A70" s="31" t="s">
        <v>524</v>
      </c>
      <c r="B70" s="29"/>
    </row>
    <row r="71" spans="1:2" s="45" customFormat="1" ht="17.25" customHeight="1">
      <c r="A71" s="31" t="s">
        <v>525</v>
      </c>
      <c r="B71" s="27"/>
    </row>
    <row r="72" spans="1:2" ht="17.25" customHeight="1">
      <c r="A72" s="31" t="s">
        <v>526</v>
      </c>
      <c r="B72" s="29"/>
    </row>
    <row r="73" spans="1:2" ht="17.25" customHeight="1">
      <c r="A73" s="31" t="s">
        <v>527</v>
      </c>
      <c r="B73" s="29"/>
    </row>
    <row r="74" spans="1:2" ht="17.25" customHeight="1">
      <c r="A74" s="31" t="s">
        <v>538</v>
      </c>
      <c r="B74" s="29"/>
    </row>
    <row r="75" spans="1:2" s="45" customFormat="1" ht="17.25" customHeight="1">
      <c r="A75" s="30" t="s">
        <v>539</v>
      </c>
      <c r="B75" s="27">
        <f>SUM(B76:B77)</f>
        <v>0</v>
      </c>
    </row>
    <row r="76" spans="1:2" s="45" customFormat="1" ht="17.25" customHeight="1">
      <c r="A76" s="7" t="s">
        <v>530</v>
      </c>
      <c r="B76" s="27"/>
    </row>
    <row r="77" spans="1:2" s="45" customFormat="1" ht="17.25" customHeight="1">
      <c r="A77" s="31" t="s">
        <v>540</v>
      </c>
      <c r="B77" s="27"/>
    </row>
    <row r="78" spans="1:2" s="45" customFormat="1" ht="17.25" customHeight="1">
      <c r="A78" s="30" t="s">
        <v>541</v>
      </c>
      <c r="B78" s="27">
        <f>SUM(B79:B86)</f>
        <v>0</v>
      </c>
    </row>
    <row r="79" spans="1:2" ht="17.25" customHeight="1">
      <c r="A79" s="31" t="s">
        <v>508</v>
      </c>
      <c r="B79" s="29"/>
    </row>
    <row r="80" spans="1:2" ht="17.25" customHeight="1">
      <c r="A80" s="31" t="s">
        <v>509</v>
      </c>
      <c r="B80" s="29"/>
    </row>
    <row r="81" spans="1:2" ht="17.25" customHeight="1">
      <c r="A81" s="31" t="s">
        <v>510</v>
      </c>
      <c r="B81" s="29"/>
    </row>
    <row r="82" spans="1:2" s="45" customFormat="1" ht="17.25" customHeight="1">
      <c r="A82" s="31" t="s">
        <v>511</v>
      </c>
      <c r="B82" s="27"/>
    </row>
    <row r="83" spans="1:2" ht="17.25" customHeight="1">
      <c r="A83" s="31" t="s">
        <v>514</v>
      </c>
      <c r="B83" s="29"/>
    </row>
    <row r="84" spans="1:2" ht="17.25" customHeight="1">
      <c r="A84" s="31" t="s">
        <v>516</v>
      </c>
      <c r="B84" s="29"/>
    </row>
    <row r="85" spans="1:2" ht="17.25" customHeight="1">
      <c r="A85" s="31" t="s">
        <v>517</v>
      </c>
      <c r="B85" s="29"/>
    </row>
    <row r="86" spans="1:2" ht="17.25" customHeight="1">
      <c r="A86" s="31" t="s">
        <v>542</v>
      </c>
      <c r="B86" s="29"/>
    </row>
    <row r="87" spans="1:2" s="45" customFormat="1" ht="17.25" customHeight="1">
      <c r="A87" s="30" t="s">
        <v>543</v>
      </c>
      <c r="B87" s="27">
        <f>B88+B93+B98+B103</f>
        <v>0</v>
      </c>
    </row>
    <row r="88" spans="1:2" s="45" customFormat="1" ht="17.25" customHeight="1">
      <c r="A88" s="30" t="s">
        <v>544</v>
      </c>
      <c r="B88" s="27">
        <f>SUM(B89:B92)</f>
        <v>0</v>
      </c>
    </row>
    <row r="89" spans="1:2" ht="17.25" customHeight="1">
      <c r="A89" s="31" t="s">
        <v>545</v>
      </c>
      <c r="B89" s="29"/>
    </row>
    <row r="90" spans="1:2" ht="17.25" customHeight="1">
      <c r="A90" s="31" t="s">
        <v>546</v>
      </c>
      <c r="B90" s="29"/>
    </row>
    <row r="91" spans="1:2" ht="17.25" customHeight="1">
      <c r="A91" s="31" t="s">
        <v>547</v>
      </c>
      <c r="B91" s="29"/>
    </row>
    <row r="92" spans="1:2" s="45" customFormat="1" ht="17.25" customHeight="1">
      <c r="A92" s="31" t="s">
        <v>548</v>
      </c>
      <c r="B92" s="27"/>
    </row>
    <row r="93" spans="1:2" s="45" customFormat="1" ht="17.25" customHeight="1">
      <c r="A93" s="30" t="s">
        <v>549</v>
      </c>
      <c r="B93" s="27">
        <f>SUM(B94:B97)</f>
        <v>0</v>
      </c>
    </row>
    <row r="94" spans="1:2" ht="17.25" customHeight="1">
      <c r="A94" s="31" t="s">
        <v>545</v>
      </c>
      <c r="B94" s="29"/>
    </row>
    <row r="95" spans="1:2" ht="17.25" customHeight="1">
      <c r="A95" s="31" t="s">
        <v>546</v>
      </c>
      <c r="B95" s="29"/>
    </row>
    <row r="96" spans="1:2" ht="17.25" customHeight="1">
      <c r="A96" s="31" t="s">
        <v>550</v>
      </c>
      <c r="B96" s="29"/>
    </row>
    <row r="97" spans="1:2" ht="17.25" customHeight="1">
      <c r="A97" s="31" t="s">
        <v>551</v>
      </c>
      <c r="B97" s="29"/>
    </row>
    <row r="98" spans="1:2" s="45" customFormat="1" ht="17.25" customHeight="1">
      <c r="A98" s="30" t="s">
        <v>552</v>
      </c>
      <c r="B98" s="27">
        <f>SUM(B99:B102)</f>
        <v>0</v>
      </c>
    </row>
    <row r="99" spans="1:2" ht="17.25" customHeight="1">
      <c r="A99" s="31" t="s">
        <v>553</v>
      </c>
      <c r="B99" s="29"/>
    </row>
    <row r="100" spans="1:2" ht="17.25" customHeight="1">
      <c r="A100" s="31" t="s">
        <v>554</v>
      </c>
      <c r="B100" s="29"/>
    </row>
    <row r="101" spans="1:2" s="45" customFormat="1" ht="17.25" customHeight="1">
      <c r="A101" s="31" t="s">
        <v>555</v>
      </c>
      <c r="B101" s="27"/>
    </row>
    <row r="102" spans="1:2" ht="17.25" customHeight="1">
      <c r="A102" s="31" t="s">
        <v>556</v>
      </c>
      <c r="B102" s="29"/>
    </row>
    <row r="103" spans="1:2" s="45" customFormat="1" ht="17.25" customHeight="1">
      <c r="A103" s="30" t="s">
        <v>557</v>
      </c>
      <c r="B103" s="27"/>
    </row>
    <row r="104" spans="1:2" ht="17.25" customHeight="1">
      <c r="A104" s="31" t="s">
        <v>558</v>
      </c>
      <c r="B104" s="29"/>
    </row>
    <row r="105" spans="1:2" ht="17.25" customHeight="1">
      <c r="A105" s="31" t="s">
        <v>545</v>
      </c>
      <c r="B105" s="29"/>
    </row>
    <row r="106" spans="1:2" ht="17.25" customHeight="1">
      <c r="A106" s="31" t="s">
        <v>559</v>
      </c>
      <c r="B106" s="29"/>
    </row>
    <row r="107" spans="1:2" s="45" customFormat="1" ht="17.25" customHeight="1">
      <c r="A107" s="30" t="s">
        <v>560</v>
      </c>
      <c r="B107" s="27">
        <f>B108+B113+B118+B123+B132+B139+B148+B151+B154+B155</f>
        <v>0</v>
      </c>
    </row>
    <row r="108" spans="1:2" s="45" customFormat="1" ht="17.25" customHeight="1">
      <c r="A108" s="30" t="s">
        <v>561</v>
      </c>
      <c r="B108" s="27">
        <f>SUM(B109:B112)</f>
        <v>0</v>
      </c>
    </row>
    <row r="109" spans="1:2" ht="17.25" customHeight="1">
      <c r="A109" s="31" t="s">
        <v>562</v>
      </c>
      <c r="B109" s="29"/>
    </row>
    <row r="110" spans="1:2" ht="17.25" customHeight="1">
      <c r="A110" s="31" t="s">
        <v>563</v>
      </c>
      <c r="B110" s="29"/>
    </row>
    <row r="111" spans="1:2" ht="17.25" customHeight="1">
      <c r="A111" s="31" t="s">
        <v>564</v>
      </c>
      <c r="B111" s="29"/>
    </row>
    <row r="112" spans="1:2" ht="17.25" customHeight="1">
      <c r="A112" s="31" t="s">
        <v>565</v>
      </c>
      <c r="B112" s="29"/>
    </row>
    <row r="113" spans="1:2" s="45" customFormat="1" ht="17.25" customHeight="1">
      <c r="A113" s="28" t="s">
        <v>566</v>
      </c>
      <c r="B113" s="27">
        <f>SUM(B114:B117)</f>
        <v>0</v>
      </c>
    </row>
    <row r="114" spans="1:2" s="45" customFormat="1" ht="17.25" customHeight="1">
      <c r="A114" s="31" t="s">
        <v>564</v>
      </c>
      <c r="B114" s="27"/>
    </row>
    <row r="115" spans="1:2" ht="17.25" customHeight="1">
      <c r="A115" s="31" t="s">
        <v>567</v>
      </c>
      <c r="B115" s="29"/>
    </row>
    <row r="116" spans="1:2" ht="17.25" customHeight="1">
      <c r="A116" s="31" t="s">
        <v>568</v>
      </c>
      <c r="B116" s="29"/>
    </row>
    <row r="117" spans="1:2" ht="17.25" customHeight="1">
      <c r="A117" s="31" t="s">
        <v>569</v>
      </c>
      <c r="B117" s="29"/>
    </row>
    <row r="118" spans="1:2" s="45" customFormat="1" ht="17.25" customHeight="1">
      <c r="A118" s="30" t="s">
        <v>570</v>
      </c>
      <c r="B118" s="27">
        <f>SUM(B119:B122)</f>
        <v>0</v>
      </c>
    </row>
    <row r="119" spans="1:2" ht="17.25" customHeight="1">
      <c r="A119" s="31" t="s">
        <v>571</v>
      </c>
      <c r="B119" s="29"/>
    </row>
    <row r="120" spans="1:2" ht="17.25" customHeight="1">
      <c r="A120" s="31" t="s">
        <v>572</v>
      </c>
      <c r="B120" s="29"/>
    </row>
    <row r="121" spans="1:2" s="45" customFormat="1" ht="17.25" customHeight="1">
      <c r="A121" s="31" t="s">
        <v>573</v>
      </c>
      <c r="B121" s="27"/>
    </row>
    <row r="122" spans="1:2" ht="17.25" customHeight="1">
      <c r="A122" s="31" t="s">
        <v>574</v>
      </c>
      <c r="B122" s="29"/>
    </row>
    <row r="123" spans="1:2" s="45" customFormat="1" ht="17.25" customHeight="1">
      <c r="A123" s="30" t="s">
        <v>575</v>
      </c>
      <c r="B123" s="27">
        <f>SUM(B124:B131)</f>
        <v>0</v>
      </c>
    </row>
    <row r="124" spans="1:2" ht="17.25" customHeight="1">
      <c r="A124" s="31" t="s">
        <v>576</v>
      </c>
      <c r="B124" s="29"/>
    </row>
    <row r="125" spans="1:2" ht="17.25" customHeight="1">
      <c r="A125" s="31" t="s">
        <v>577</v>
      </c>
      <c r="B125" s="29"/>
    </row>
    <row r="126" spans="1:2" ht="17.25" customHeight="1">
      <c r="A126" s="31" t="s">
        <v>578</v>
      </c>
      <c r="B126" s="29"/>
    </row>
    <row r="127" spans="1:2" s="45" customFormat="1" ht="17.25" customHeight="1">
      <c r="A127" s="31" t="s">
        <v>579</v>
      </c>
      <c r="B127" s="27"/>
    </row>
    <row r="128" spans="1:2" ht="17.25" customHeight="1">
      <c r="A128" s="31" t="s">
        <v>580</v>
      </c>
      <c r="B128" s="29"/>
    </row>
    <row r="129" spans="1:2" ht="17.25" customHeight="1">
      <c r="A129" s="31" t="s">
        <v>581</v>
      </c>
      <c r="B129" s="29"/>
    </row>
    <row r="130" spans="1:2" s="45" customFormat="1" ht="17.25" customHeight="1">
      <c r="A130" s="7" t="s">
        <v>582</v>
      </c>
      <c r="B130" s="27"/>
    </row>
    <row r="131" spans="1:2" s="45" customFormat="1" ht="17.25" customHeight="1">
      <c r="A131" s="31" t="s">
        <v>583</v>
      </c>
      <c r="B131" s="27"/>
    </row>
    <row r="132" spans="1:2" s="45" customFormat="1" ht="17.25" customHeight="1">
      <c r="A132" s="30" t="s">
        <v>584</v>
      </c>
      <c r="B132" s="27">
        <f>SUM(B133:B138)</f>
        <v>0</v>
      </c>
    </row>
    <row r="133" spans="1:2" ht="17.25" customHeight="1">
      <c r="A133" s="31" t="s">
        <v>585</v>
      </c>
      <c r="B133" s="29"/>
    </row>
    <row r="134" spans="1:2" ht="17.25" customHeight="1">
      <c r="A134" s="31" t="s">
        <v>586</v>
      </c>
      <c r="B134" s="29"/>
    </row>
    <row r="135" spans="1:2" ht="17.25" customHeight="1">
      <c r="A135" s="31" t="s">
        <v>587</v>
      </c>
      <c r="B135" s="29"/>
    </row>
    <row r="136" spans="1:2" ht="17.25" customHeight="1">
      <c r="A136" s="31" t="s">
        <v>588</v>
      </c>
      <c r="B136" s="29"/>
    </row>
    <row r="137" spans="1:2" s="45" customFormat="1" ht="17.25" customHeight="1">
      <c r="A137" s="7" t="s">
        <v>589</v>
      </c>
      <c r="B137" s="27"/>
    </row>
    <row r="138" spans="1:2" s="45" customFormat="1" ht="17.25" customHeight="1">
      <c r="A138" s="31" t="s">
        <v>590</v>
      </c>
      <c r="B138" s="27"/>
    </row>
    <row r="139" spans="1:2" s="45" customFormat="1" ht="17.25" customHeight="1">
      <c r="A139" s="30" t="s">
        <v>591</v>
      </c>
      <c r="B139" s="27">
        <f>SUM(B140:B147)</f>
        <v>0</v>
      </c>
    </row>
    <row r="140" spans="1:2" ht="17.25" customHeight="1">
      <c r="A140" s="32" t="s">
        <v>592</v>
      </c>
      <c r="B140" s="29"/>
    </row>
    <row r="141" spans="1:2" ht="17.25" customHeight="1">
      <c r="A141" s="31" t="s">
        <v>593</v>
      </c>
      <c r="B141" s="29"/>
    </row>
    <row r="142" spans="1:2" ht="17.25" customHeight="1">
      <c r="A142" s="31" t="s">
        <v>594</v>
      </c>
      <c r="B142" s="29"/>
    </row>
    <row r="143" spans="1:2" ht="17.25" customHeight="1">
      <c r="A143" s="31" t="s">
        <v>595</v>
      </c>
      <c r="B143" s="29"/>
    </row>
    <row r="144" spans="1:2" ht="17.25" customHeight="1">
      <c r="A144" s="31" t="s">
        <v>596</v>
      </c>
      <c r="B144" s="29"/>
    </row>
    <row r="145" spans="1:2" ht="17.25" customHeight="1">
      <c r="A145" s="31" t="s">
        <v>597</v>
      </c>
      <c r="B145" s="29"/>
    </row>
    <row r="146" spans="1:2" ht="17.25" customHeight="1">
      <c r="A146" s="31" t="s">
        <v>598</v>
      </c>
      <c r="B146" s="29"/>
    </row>
    <row r="147" spans="1:2" ht="17.25" customHeight="1">
      <c r="A147" s="31" t="s">
        <v>599</v>
      </c>
      <c r="B147" s="29"/>
    </row>
    <row r="148" spans="1:2" s="45" customFormat="1" ht="17.25" customHeight="1">
      <c r="A148" s="30" t="s">
        <v>600</v>
      </c>
      <c r="B148" s="27">
        <f>SUM(B149:B150)</f>
        <v>0</v>
      </c>
    </row>
    <row r="149" spans="1:2" ht="17.25" customHeight="1">
      <c r="A149" s="32" t="s">
        <v>562</v>
      </c>
      <c r="B149" s="29"/>
    </row>
    <row r="150" spans="1:2" ht="17.25" customHeight="1">
      <c r="A150" s="31" t="s">
        <v>601</v>
      </c>
      <c r="B150" s="29"/>
    </row>
    <row r="151" spans="1:2" s="45" customFormat="1" ht="17.25" customHeight="1">
      <c r="A151" s="30" t="s">
        <v>602</v>
      </c>
      <c r="B151" s="27">
        <f>SUM(B152:B153)</f>
        <v>0</v>
      </c>
    </row>
    <row r="152" spans="1:2" ht="17.25" customHeight="1">
      <c r="A152" s="31" t="s">
        <v>562</v>
      </c>
      <c r="B152" s="29"/>
    </row>
    <row r="153" spans="1:2" ht="17.25" customHeight="1">
      <c r="A153" s="31" t="s">
        <v>603</v>
      </c>
      <c r="B153" s="29"/>
    </row>
    <row r="154" spans="1:2" s="45" customFormat="1" ht="17.25" customHeight="1">
      <c r="A154" s="30" t="s">
        <v>604</v>
      </c>
      <c r="B154" s="27"/>
    </row>
    <row r="155" spans="1:2" s="45" customFormat="1" ht="17.25" customHeight="1">
      <c r="A155" s="30" t="s">
        <v>605</v>
      </c>
      <c r="B155" s="27">
        <f>SUM(B156:B158)</f>
        <v>0</v>
      </c>
    </row>
    <row r="156" spans="1:2" ht="17.25" customHeight="1">
      <c r="A156" s="31" t="s">
        <v>571</v>
      </c>
      <c r="B156" s="29"/>
    </row>
    <row r="157" spans="1:2" ht="17.25" customHeight="1">
      <c r="A157" s="31" t="s">
        <v>573</v>
      </c>
      <c r="B157" s="29"/>
    </row>
    <row r="158" spans="1:2" ht="17.25" customHeight="1">
      <c r="A158" s="31" t="s">
        <v>606</v>
      </c>
      <c r="B158" s="29"/>
    </row>
    <row r="159" spans="1:2" s="45" customFormat="1" ht="17.25" customHeight="1">
      <c r="A159" s="28" t="s">
        <v>607</v>
      </c>
      <c r="B159" s="27">
        <f>B160</f>
        <v>0</v>
      </c>
    </row>
    <row r="160" spans="1:2" s="45" customFormat="1" ht="17.25" customHeight="1">
      <c r="A160" s="28" t="s">
        <v>608</v>
      </c>
      <c r="B160" s="27">
        <f>SUM(B161:B162)</f>
        <v>0</v>
      </c>
    </row>
    <row r="161" spans="1:2" ht="17.25" customHeight="1">
      <c r="A161" s="20" t="s">
        <v>609</v>
      </c>
      <c r="B161" s="20"/>
    </row>
    <row r="162" spans="1:2" ht="17.25" customHeight="1">
      <c r="A162" s="20" t="s">
        <v>610</v>
      </c>
      <c r="B162" s="20"/>
    </row>
    <row r="163" spans="1:2" ht="17.25" customHeight="1">
      <c r="A163" s="35" t="s">
        <v>611</v>
      </c>
      <c r="B163" s="21">
        <f>B164+B168+B177</f>
        <v>362</v>
      </c>
    </row>
    <row r="164" spans="1:2" s="45" customFormat="1" ht="17.25" customHeight="1">
      <c r="A164" s="36" t="s">
        <v>612</v>
      </c>
      <c r="B164" s="21">
        <f>SUM(B165:B167)</f>
        <v>0</v>
      </c>
    </row>
    <row r="165" spans="1:2" ht="17.25" customHeight="1">
      <c r="A165" s="37" t="s">
        <v>613</v>
      </c>
      <c r="B165" s="20"/>
    </row>
    <row r="166" spans="1:2" ht="17.25" customHeight="1">
      <c r="A166" s="37" t="s">
        <v>614</v>
      </c>
      <c r="B166" s="20"/>
    </row>
    <row r="167" spans="1:2" ht="17.25" customHeight="1">
      <c r="A167" s="37" t="s">
        <v>615</v>
      </c>
      <c r="B167" s="20"/>
    </row>
    <row r="168" spans="1:2" s="45" customFormat="1" ht="17.25" customHeight="1">
      <c r="A168" s="38" t="s">
        <v>616</v>
      </c>
      <c r="B168" s="21">
        <f>SUM(B169:B176)</f>
        <v>0</v>
      </c>
    </row>
    <row r="169" spans="1:2" ht="17.25" customHeight="1">
      <c r="A169" s="25" t="s">
        <v>617</v>
      </c>
      <c r="B169" s="20"/>
    </row>
    <row r="170" spans="1:2" ht="17.25" customHeight="1">
      <c r="A170" s="39" t="s">
        <v>618</v>
      </c>
      <c r="B170" s="20"/>
    </row>
    <row r="171" spans="1:2" ht="17.25" customHeight="1">
      <c r="A171" s="32" t="s">
        <v>619</v>
      </c>
      <c r="B171" s="21"/>
    </row>
    <row r="172" spans="1:2" ht="17.25" customHeight="1">
      <c r="A172" s="39" t="s">
        <v>620</v>
      </c>
      <c r="B172" s="20"/>
    </row>
    <row r="173" spans="1:2" ht="17.25" customHeight="1">
      <c r="A173" s="39" t="s">
        <v>621</v>
      </c>
      <c r="B173" s="20"/>
    </row>
    <row r="174" spans="1:2" ht="17.25" customHeight="1">
      <c r="A174" s="39" t="s">
        <v>622</v>
      </c>
      <c r="B174" s="20"/>
    </row>
    <row r="175" spans="1:2" ht="17.25" customHeight="1">
      <c r="A175" s="39" t="s">
        <v>623</v>
      </c>
      <c r="B175" s="20"/>
    </row>
    <row r="176" spans="1:2" ht="17.25" customHeight="1">
      <c r="A176" s="39" t="s">
        <v>624</v>
      </c>
      <c r="B176" s="20"/>
    </row>
    <row r="177" spans="1:2" s="45" customFormat="1" ht="17.25" customHeight="1">
      <c r="A177" s="36" t="s">
        <v>625</v>
      </c>
      <c r="B177" s="21">
        <f>SUM(B178:B187)</f>
        <v>362</v>
      </c>
    </row>
    <row r="178" spans="1:2" ht="17.25" customHeight="1">
      <c r="A178" s="39" t="s">
        <v>626</v>
      </c>
      <c r="B178" s="20">
        <v>165</v>
      </c>
    </row>
    <row r="179" spans="1:2" ht="17.25" customHeight="1">
      <c r="A179" s="39" t="s">
        <v>627</v>
      </c>
      <c r="B179" s="20">
        <v>135</v>
      </c>
    </row>
    <row r="180" spans="1:2" ht="17.25" customHeight="1">
      <c r="A180" s="39" t="s">
        <v>628</v>
      </c>
      <c r="B180" s="20"/>
    </row>
    <row r="181" spans="1:2" ht="17.25" customHeight="1">
      <c r="A181" s="39" t="s">
        <v>629</v>
      </c>
      <c r="B181" s="20"/>
    </row>
    <row r="182" spans="1:2" ht="17.25" customHeight="1">
      <c r="A182" s="39" t="s">
        <v>630</v>
      </c>
      <c r="B182" s="20">
        <v>62</v>
      </c>
    </row>
    <row r="183" spans="1:2" ht="17.25" customHeight="1">
      <c r="A183" s="39" t="s">
        <v>631</v>
      </c>
      <c r="B183" s="20"/>
    </row>
    <row r="184" spans="1:2" ht="17.25" customHeight="1">
      <c r="A184" s="39" t="s">
        <v>632</v>
      </c>
      <c r="B184" s="20"/>
    </row>
    <row r="185" spans="1:2" ht="17.25" customHeight="1">
      <c r="A185" s="39" t="s">
        <v>633</v>
      </c>
      <c r="B185" s="20"/>
    </row>
    <row r="186" spans="1:2" ht="17.25" customHeight="1">
      <c r="A186" s="39" t="s">
        <v>634</v>
      </c>
      <c r="B186" s="20"/>
    </row>
    <row r="187" spans="1:2" ht="17.25" customHeight="1">
      <c r="A187" s="39" t="s">
        <v>635</v>
      </c>
      <c r="B187" s="20"/>
    </row>
    <row r="188" spans="1:2" s="45" customFormat="1" ht="17.25" customHeight="1">
      <c r="A188" s="36" t="s">
        <v>636</v>
      </c>
      <c r="B188" s="21">
        <v>9150</v>
      </c>
    </row>
    <row r="189" spans="1:2" s="45" customFormat="1" ht="17.25" customHeight="1">
      <c r="A189" s="36" t="s">
        <v>637</v>
      </c>
      <c r="B189" s="21"/>
    </row>
    <row r="190" spans="1:2" ht="17.25" customHeight="1">
      <c r="A190" s="41"/>
      <c r="B190" s="80"/>
    </row>
    <row r="191" spans="1:2" ht="17.25" customHeight="1">
      <c r="A191" s="20"/>
      <c r="B191" s="20"/>
    </row>
    <row r="192" spans="1:2" ht="17.25" customHeight="1">
      <c r="A192" s="20"/>
      <c r="B192" s="20"/>
    </row>
    <row r="193" spans="1:2" ht="17.25" customHeight="1">
      <c r="A193" s="26" t="s">
        <v>386</v>
      </c>
      <c r="B193" s="21">
        <f>SUM(B188:B189,B163,B159,B107,B87,B32,B21,B5)</f>
        <v>10743</v>
      </c>
    </row>
    <row r="194" spans="1:2" ht="17.25" customHeight="1">
      <c r="A194" s="20" t="s">
        <v>76</v>
      </c>
      <c r="B194" s="20"/>
    </row>
    <row r="195" spans="1:2" ht="17.25" customHeight="1">
      <c r="A195" s="81" t="s">
        <v>638</v>
      </c>
      <c r="B195" s="20"/>
    </row>
    <row r="196" spans="1:2" ht="17.25" customHeight="1">
      <c r="A196" s="81" t="s">
        <v>78</v>
      </c>
      <c r="B196" s="20"/>
    </row>
    <row r="197" spans="1:2" ht="17.25" customHeight="1">
      <c r="A197" s="81" t="s">
        <v>639</v>
      </c>
      <c r="B197" s="20"/>
    </row>
    <row r="198" spans="1:2" ht="17.25" customHeight="1">
      <c r="A198" s="81" t="s">
        <v>640</v>
      </c>
      <c r="B198" s="20"/>
    </row>
    <row r="199" spans="1:2" ht="17.25" customHeight="1">
      <c r="A199" s="82"/>
      <c r="B199" s="20"/>
    </row>
    <row r="200" spans="1:2" ht="17.25" customHeight="1">
      <c r="A200" s="20"/>
      <c r="B200" s="20"/>
    </row>
    <row r="201" spans="1:2" ht="17.25" customHeight="1">
      <c r="A201" s="65" t="s">
        <v>641</v>
      </c>
      <c r="B201" s="21">
        <f>SUM(B193:B198)</f>
        <v>10743</v>
      </c>
    </row>
  </sheetData>
  <sheetProtection/>
  <mergeCells count="1">
    <mergeCell ref="A2:B2"/>
  </mergeCells>
  <printOptions horizontalCentered="1"/>
  <pageMargins left="0.49" right="0.45" top="0.7480314960629921" bottom="0.7480314960629921" header="0.31496062992125984" footer="0.31496062992125984"/>
  <pageSetup fitToHeight="0" fitToWidth="0" horizontalDpi="600" verticalDpi="600" orientation="portrait" paperSize="9" scale="95"/>
</worksheet>
</file>

<file path=xl/worksheets/sheet12.xml><?xml version="1.0" encoding="utf-8"?>
<worksheet xmlns="http://schemas.openxmlformats.org/spreadsheetml/2006/main" xmlns:r="http://schemas.openxmlformats.org/officeDocument/2006/relationships">
  <dimension ref="A1:B13"/>
  <sheetViews>
    <sheetView zoomScalePageLayoutView="0" workbookViewId="0" topLeftCell="A1">
      <selection activeCell="B5" sqref="B5"/>
    </sheetView>
  </sheetViews>
  <sheetFormatPr defaultColWidth="9.00390625" defaultRowHeight="13.5"/>
  <cols>
    <col min="1" max="1" width="50.375" style="0" customWidth="1"/>
    <col min="2" max="2" width="23.25390625" style="0" customWidth="1"/>
  </cols>
  <sheetData>
    <row r="1" ht="13.5">
      <c r="A1" t="s">
        <v>642</v>
      </c>
    </row>
    <row r="2" spans="1:2" ht="22.5">
      <c r="A2" s="165" t="s">
        <v>643</v>
      </c>
      <c r="B2" s="165"/>
    </row>
    <row r="3" spans="1:2" ht="25.5" customHeight="1">
      <c r="A3" s="2"/>
      <c r="B3" s="3" t="s">
        <v>2</v>
      </c>
    </row>
    <row r="4" spans="1:2" ht="30" customHeight="1">
      <c r="A4" s="76" t="s">
        <v>644</v>
      </c>
      <c r="B4" s="5" t="s">
        <v>86</v>
      </c>
    </row>
    <row r="5" spans="1:2" s="75" customFormat="1" ht="27" customHeight="1">
      <c r="A5" s="77" t="s">
        <v>645</v>
      </c>
      <c r="B5" s="78" t="s">
        <v>437</v>
      </c>
    </row>
    <row r="6" spans="1:2" s="75" customFormat="1" ht="27" customHeight="1">
      <c r="A6" s="77" t="s">
        <v>646</v>
      </c>
      <c r="B6" s="8"/>
    </row>
    <row r="7" spans="1:2" s="75" customFormat="1" ht="27" customHeight="1">
      <c r="A7" s="77" t="s">
        <v>647</v>
      </c>
      <c r="B7" s="8"/>
    </row>
    <row r="8" spans="1:2" ht="27" customHeight="1">
      <c r="A8" s="77" t="s">
        <v>648</v>
      </c>
      <c r="B8" s="8"/>
    </row>
    <row r="9" spans="1:2" ht="27" customHeight="1">
      <c r="A9" s="77"/>
      <c r="B9" s="8"/>
    </row>
    <row r="10" spans="1:2" ht="27" customHeight="1">
      <c r="A10" s="77"/>
      <c r="B10" s="8"/>
    </row>
    <row r="11" spans="1:2" ht="27" customHeight="1">
      <c r="A11" s="77"/>
      <c r="B11" s="8"/>
    </row>
    <row r="12" spans="1:2" ht="30" customHeight="1">
      <c r="A12" s="76" t="s">
        <v>649</v>
      </c>
      <c r="B12" s="11">
        <f>SUM(B5:B8)</f>
        <v>0</v>
      </c>
    </row>
    <row r="13" ht="24" customHeight="1">
      <c r="A13" s="79"/>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B12"/>
  <sheetViews>
    <sheetView zoomScalePageLayoutView="0" workbookViewId="0" topLeftCell="A1">
      <selection activeCell="B8" sqref="B8"/>
    </sheetView>
  </sheetViews>
  <sheetFormatPr defaultColWidth="9.00390625" defaultRowHeight="13.5"/>
  <cols>
    <col min="1" max="1" width="41.375" style="0" customWidth="1"/>
    <col min="2" max="2" width="28.375" style="0" customWidth="1"/>
  </cols>
  <sheetData>
    <row r="1" ht="13.5">
      <c r="A1" t="s">
        <v>650</v>
      </c>
    </row>
    <row r="2" spans="1:2" ht="22.5">
      <c r="A2" s="167" t="s">
        <v>651</v>
      </c>
      <c r="B2" s="167"/>
    </row>
    <row r="3" spans="1:2" ht="27" customHeight="1">
      <c r="A3" s="67"/>
      <c r="B3" s="68" t="s">
        <v>2</v>
      </c>
    </row>
    <row r="4" spans="1:2" ht="35.25" customHeight="1">
      <c r="A4" s="69" t="s">
        <v>652</v>
      </c>
      <c r="B4" s="70" t="s">
        <v>448</v>
      </c>
    </row>
    <row r="5" spans="1:2" ht="28.5" customHeight="1">
      <c r="A5" s="71" t="s">
        <v>449</v>
      </c>
      <c r="B5" s="72">
        <v>290500</v>
      </c>
    </row>
    <row r="6" spans="1:2" ht="28.5" customHeight="1">
      <c r="A6" s="71" t="s">
        <v>450</v>
      </c>
      <c r="B6" s="72">
        <v>290500</v>
      </c>
    </row>
    <row r="7" spans="1:2" ht="28.5" customHeight="1">
      <c r="A7" s="71"/>
      <c r="B7" s="72"/>
    </row>
    <row r="8" spans="1:2" ht="28.5" customHeight="1">
      <c r="A8" s="73"/>
      <c r="B8" s="72"/>
    </row>
    <row r="9" spans="1:2" ht="28.5" customHeight="1">
      <c r="A9" s="73"/>
      <c r="B9" s="72"/>
    </row>
    <row r="10" spans="1:2" ht="28.5" customHeight="1">
      <c r="A10" s="73"/>
      <c r="B10" s="72"/>
    </row>
    <row r="11" spans="1:2" ht="28.5" customHeight="1">
      <c r="A11" s="74"/>
      <c r="B11" s="72"/>
    </row>
    <row r="12" spans="1:2" ht="28.5" customHeight="1">
      <c r="A12" s="74"/>
      <c r="B12" s="72"/>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B36"/>
  <sheetViews>
    <sheetView showZeros="0" zoomScaleSheetLayoutView="100" zoomScalePageLayoutView="0" workbookViewId="0" topLeftCell="A1">
      <pane xSplit="1" ySplit="4" topLeftCell="B15" activePane="bottomRight" state="frozen"/>
      <selection pane="topLeft" activeCell="A1" sqref="A1"/>
      <selection pane="topRight" activeCell="A1" sqref="A1"/>
      <selection pane="bottomLeft" activeCell="A1" sqref="A1"/>
      <selection pane="bottomRight" activeCell="D34" sqref="D34"/>
    </sheetView>
  </sheetViews>
  <sheetFormatPr defaultColWidth="9.00390625" defaultRowHeight="13.5" customHeight="1"/>
  <cols>
    <col min="1" max="1" width="45.375" style="1" customWidth="1"/>
    <col min="2" max="2" width="25.375" style="1" customWidth="1"/>
    <col min="3" max="16384" width="9.00390625" style="1" customWidth="1"/>
  </cols>
  <sheetData>
    <row r="1" ht="27" customHeight="1">
      <c r="A1" s="1" t="s">
        <v>653</v>
      </c>
    </row>
    <row r="2" spans="1:2" ht="28.5" customHeight="1">
      <c r="A2" s="168" t="s">
        <v>654</v>
      </c>
      <c r="B2" s="168"/>
    </row>
    <row r="3" ht="27.75" customHeight="1">
      <c r="B3" s="66" t="s">
        <v>2</v>
      </c>
    </row>
    <row r="4" spans="1:2" s="43" customFormat="1" ht="22.5" customHeight="1">
      <c r="A4" s="49" t="s">
        <v>478</v>
      </c>
      <c r="B4" s="5" t="s">
        <v>86</v>
      </c>
    </row>
    <row r="5" spans="1:2" ht="18.75" customHeight="1">
      <c r="A5" s="6" t="s">
        <v>655</v>
      </c>
      <c r="B5" s="23">
        <f>SUM(B6:B12)</f>
        <v>0</v>
      </c>
    </row>
    <row r="6" spans="1:2" ht="18.75" customHeight="1">
      <c r="A6" s="7" t="s">
        <v>656</v>
      </c>
      <c r="B6" s="19"/>
    </row>
    <row r="7" spans="1:2" ht="18.75" customHeight="1">
      <c r="A7" s="22" t="s">
        <v>657</v>
      </c>
      <c r="B7" s="19"/>
    </row>
    <row r="8" spans="1:2" ht="18.75" customHeight="1">
      <c r="A8" s="22" t="s">
        <v>658</v>
      </c>
      <c r="B8" s="19"/>
    </row>
    <row r="9" spans="1:2" ht="18.75" customHeight="1">
      <c r="A9" s="22" t="s">
        <v>659</v>
      </c>
      <c r="B9" s="19"/>
    </row>
    <row r="10" spans="1:2" ht="18.75" customHeight="1">
      <c r="A10" s="22" t="s">
        <v>660</v>
      </c>
      <c r="B10" s="19"/>
    </row>
    <row r="11" spans="1:2" ht="18.75" customHeight="1">
      <c r="A11" s="22" t="s">
        <v>661</v>
      </c>
      <c r="B11" s="19"/>
    </row>
    <row r="12" spans="1:2" ht="18.75" customHeight="1">
      <c r="A12" s="7" t="s">
        <v>662</v>
      </c>
      <c r="B12" s="19"/>
    </row>
    <row r="13" spans="1:2" ht="18.75" customHeight="1">
      <c r="A13" s="6" t="s">
        <v>663</v>
      </c>
      <c r="B13" s="23"/>
    </row>
    <row r="14" spans="1:2" ht="18.75" customHeight="1">
      <c r="A14" s="22" t="s">
        <v>664</v>
      </c>
      <c r="B14" s="19"/>
    </row>
    <row r="15" spans="1:2" ht="18.75" customHeight="1">
      <c r="A15" s="22" t="s">
        <v>665</v>
      </c>
      <c r="B15" s="19"/>
    </row>
    <row r="16" spans="1:2" ht="18.75" customHeight="1">
      <c r="A16" s="7" t="s">
        <v>666</v>
      </c>
      <c r="B16" s="19"/>
    </row>
    <row r="17" spans="1:2" ht="18.75" customHeight="1">
      <c r="A17" s="6" t="s">
        <v>667</v>
      </c>
      <c r="B17" s="19"/>
    </row>
    <row r="18" spans="1:2" ht="18.75" customHeight="1">
      <c r="A18" s="22" t="s">
        <v>668</v>
      </c>
      <c r="B18" s="19"/>
    </row>
    <row r="19" spans="1:2" ht="18.75" customHeight="1">
      <c r="A19" s="22" t="s">
        <v>669</v>
      </c>
      <c r="B19" s="19"/>
    </row>
    <row r="20" spans="1:2" ht="18.75" customHeight="1">
      <c r="A20" s="22" t="s">
        <v>670</v>
      </c>
      <c r="B20" s="19"/>
    </row>
    <row r="21" spans="1:2" ht="18.75" customHeight="1">
      <c r="A21" s="28" t="s">
        <v>671</v>
      </c>
      <c r="B21" s="19"/>
    </row>
    <row r="22" spans="1:2" ht="18.75" customHeight="1">
      <c r="A22" s="25" t="s">
        <v>672</v>
      </c>
      <c r="B22" s="19"/>
    </row>
    <row r="23" spans="1:2" ht="18.75" customHeight="1">
      <c r="A23" s="7" t="s">
        <v>673</v>
      </c>
      <c r="B23" s="19"/>
    </row>
    <row r="24" spans="1:2" ht="18.75" customHeight="1">
      <c r="A24" s="22" t="s">
        <v>674</v>
      </c>
      <c r="B24" s="19"/>
    </row>
    <row r="25" spans="1:2" ht="18.75" customHeight="1">
      <c r="A25" s="28" t="s">
        <v>675</v>
      </c>
      <c r="B25" s="23"/>
    </row>
    <row r="26" spans="1:2" ht="18.75" customHeight="1">
      <c r="A26" s="25" t="s">
        <v>676</v>
      </c>
      <c r="B26" s="19"/>
    </row>
    <row r="27" spans="1:2" ht="18.75" customHeight="1">
      <c r="A27" s="25"/>
      <c r="B27" s="19"/>
    </row>
    <row r="28" spans="1:2" ht="18.75" customHeight="1">
      <c r="A28" s="20"/>
      <c r="B28" s="19"/>
    </row>
    <row r="29" spans="1:2" ht="18.75" customHeight="1">
      <c r="A29" s="25"/>
      <c r="B29" s="19"/>
    </row>
    <row r="30" spans="1:2" ht="18.75" customHeight="1">
      <c r="A30" s="26" t="s">
        <v>469</v>
      </c>
      <c r="B30" s="23">
        <f>SUM(B25,B21,B17,B13,B5)</f>
        <v>0</v>
      </c>
    </row>
    <row r="31" spans="1:2" ht="18.75" customHeight="1">
      <c r="A31" s="20" t="s">
        <v>470</v>
      </c>
      <c r="B31" s="19">
        <v>363</v>
      </c>
    </row>
    <row r="32" spans="1:2" ht="18.75" customHeight="1">
      <c r="A32" s="7" t="s">
        <v>677</v>
      </c>
      <c r="B32" s="19"/>
    </row>
    <row r="33" spans="1:2" ht="18.75" customHeight="1">
      <c r="A33" s="20"/>
      <c r="B33" s="19"/>
    </row>
    <row r="34" spans="1:2" ht="18.75" customHeight="1">
      <c r="A34" s="20"/>
      <c r="B34" s="19"/>
    </row>
    <row r="35" spans="1:2" ht="18.75" customHeight="1">
      <c r="A35" s="20"/>
      <c r="B35" s="19"/>
    </row>
    <row r="36" spans="1:2" ht="18.75" customHeight="1">
      <c r="A36" s="65" t="s">
        <v>475</v>
      </c>
      <c r="B36" s="23">
        <f>SUM(B30:B32)</f>
        <v>363</v>
      </c>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worksheet>
</file>

<file path=xl/worksheets/sheet15.xml><?xml version="1.0" encoding="utf-8"?>
<worksheet xmlns="http://schemas.openxmlformats.org/spreadsheetml/2006/main" xmlns:r="http://schemas.openxmlformats.org/officeDocument/2006/relationships">
  <dimension ref="A1:B38"/>
  <sheetViews>
    <sheetView showZeros="0" zoomScaleSheetLayoutView="100" zoomScalePageLayoutView="0" workbookViewId="0" topLeftCell="A1">
      <pane xSplit="1" ySplit="4" topLeftCell="B9" activePane="bottomRight" state="frozen"/>
      <selection pane="topLeft" activeCell="A1" sqref="A1"/>
      <selection pane="topRight" activeCell="A1" sqref="A1"/>
      <selection pane="bottomLeft" activeCell="A1" sqref="A1"/>
      <selection pane="bottomRight" activeCell="A2" sqref="A2:B2"/>
    </sheetView>
  </sheetViews>
  <sheetFormatPr defaultColWidth="9.00390625" defaultRowHeight="13.5" customHeight="1"/>
  <cols>
    <col min="1" max="1" width="48.625" style="1" customWidth="1"/>
    <col min="2" max="2" width="22.00390625" style="1" customWidth="1"/>
    <col min="3" max="16384" width="9.00390625" style="1" customWidth="1"/>
  </cols>
  <sheetData>
    <row r="1" ht="18.75" customHeight="1">
      <c r="A1" s="1" t="s">
        <v>678</v>
      </c>
    </row>
    <row r="2" spans="1:2" ht="33.75" customHeight="1">
      <c r="A2" s="168" t="s">
        <v>679</v>
      </c>
      <c r="B2" s="168"/>
    </row>
    <row r="3" ht="27.75" customHeight="1">
      <c r="B3" s="64" t="s">
        <v>2</v>
      </c>
    </row>
    <row r="4" spans="1:2" s="43" customFormat="1" ht="22.5" customHeight="1">
      <c r="A4" s="49" t="s">
        <v>478</v>
      </c>
      <c r="B4" s="5" t="s">
        <v>86</v>
      </c>
    </row>
    <row r="5" spans="1:2" ht="18.75" customHeight="1">
      <c r="A5" s="6" t="s">
        <v>680</v>
      </c>
      <c r="B5" s="19"/>
    </row>
    <row r="6" spans="1:2" ht="18.75" customHeight="1">
      <c r="A6" s="7" t="s">
        <v>681</v>
      </c>
      <c r="B6" s="19"/>
    </row>
    <row r="7" spans="1:2" ht="18.75" customHeight="1">
      <c r="A7" s="22" t="s">
        <v>682</v>
      </c>
      <c r="B7" s="19"/>
    </row>
    <row r="8" spans="1:2" ht="18.75" customHeight="1">
      <c r="A8" s="6" t="s">
        <v>683</v>
      </c>
      <c r="B8" s="23">
        <f>SUM(B9,B17,B23,B27)</f>
        <v>363</v>
      </c>
    </row>
    <row r="9" spans="1:2" ht="18.75" customHeight="1">
      <c r="A9" s="7" t="s">
        <v>684</v>
      </c>
      <c r="B9" s="19">
        <v>363</v>
      </c>
    </row>
    <row r="10" spans="1:2" ht="18.75" customHeight="1">
      <c r="A10" s="22" t="s">
        <v>685</v>
      </c>
      <c r="B10" s="19"/>
    </row>
    <row r="11" spans="1:2" ht="18.75" customHeight="1">
      <c r="A11" s="22" t="s">
        <v>686</v>
      </c>
      <c r="B11" s="19"/>
    </row>
    <row r="12" spans="1:2" ht="18.75" customHeight="1">
      <c r="A12" s="22" t="s">
        <v>687</v>
      </c>
      <c r="B12" s="19"/>
    </row>
    <row r="13" spans="1:2" ht="18.75" customHeight="1">
      <c r="A13" s="22" t="s">
        <v>688</v>
      </c>
      <c r="B13" s="19"/>
    </row>
    <row r="14" spans="1:2" ht="18.75" customHeight="1">
      <c r="A14" s="22" t="s">
        <v>689</v>
      </c>
      <c r="B14" s="19">
        <v>363</v>
      </c>
    </row>
    <row r="15" spans="1:2" ht="18.75" customHeight="1">
      <c r="A15" s="22" t="s">
        <v>690</v>
      </c>
      <c r="B15" s="19"/>
    </row>
    <row r="16" spans="1:2" ht="18.75" customHeight="1">
      <c r="A16" s="24" t="s">
        <v>75</v>
      </c>
      <c r="B16" s="19"/>
    </row>
    <row r="17" spans="1:2" ht="18.75" customHeight="1">
      <c r="A17" s="7" t="s">
        <v>691</v>
      </c>
      <c r="B17" s="19"/>
    </row>
    <row r="18" spans="1:2" ht="18.75" customHeight="1">
      <c r="A18" s="7" t="s">
        <v>692</v>
      </c>
      <c r="B18" s="19"/>
    </row>
    <row r="19" spans="1:2" ht="18.75" customHeight="1">
      <c r="A19" s="25" t="s">
        <v>693</v>
      </c>
      <c r="B19" s="19"/>
    </row>
    <row r="20" spans="1:2" ht="18.75" customHeight="1">
      <c r="A20" s="7" t="s">
        <v>694</v>
      </c>
      <c r="B20" s="19"/>
    </row>
    <row r="21" spans="1:2" ht="18.75" customHeight="1">
      <c r="A21" s="22" t="s">
        <v>695</v>
      </c>
      <c r="B21" s="19"/>
    </row>
    <row r="22" spans="1:2" ht="18.75" customHeight="1">
      <c r="A22" s="7" t="s">
        <v>696</v>
      </c>
      <c r="B22" s="19"/>
    </row>
    <row r="23" spans="1:2" ht="18.75" customHeight="1">
      <c r="A23" s="7" t="s">
        <v>697</v>
      </c>
      <c r="B23" s="19"/>
    </row>
    <row r="24" spans="1:2" ht="18.75" customHeight="1">
      <c r="A24" s="7" t="s">
        <v>698</v>
      </c>
      <c r="B24" s="19"/>
    </row>
    <row r="25" spans="1:2" ht="18.75" customHeight="1">
      <c r="A25" s="7"/>
      <c r="B25" s="19"/>
    </row>
    <row r="26" spans="1:2" ht="18.75" customHeight="1">
      <c r="A26" s="24" t="s">
        <v>75</v>
      </c>
      <c r="B26" s="19"/>
    </row>
    <row r="27" spans="1:2" ht="18.75" customHeight="1">
      <c r="A27" s="22" t="s">
        <v>699</v>
      </c>
      <c r="B27" s="19"/>
    </row>
    <row r="28" spans="1:2" ht="18.75" customHeight="1">
      <c r="A28" s="22" t="s">
        <v>700</v>
      </c>
      <c r="B28" s="19"/>
    </row>
    <row r="29" spans="1:2" ht="18.75" customHeight="1">
      <c r="A29" s="7"/>
      <c r="B29" s="19"/>
    </row>
    <row r="30" spans="1:2" ht="18.75" customHeight="1">
      <c r="A30" s="20"/>
      <c r="B30" s="19"/>
    </row>
    <row r="31" spans="1:2" ht="18.75" customHeight="1">
      <c r="A31" s="25"/>
      <c r="B31" s="19"/>
    </row>
    <row r="32" spans="1:2" ht="18.75" customHeight="1">
      <c r="A32" s="26" t="s">
        <v>386</v>
      </c>
      <c r="B32" s="23">
        <f>SUM(B5,B8)</f>
        <v>363</v>
      </c>
    </row>
    <row r="33" spans="1:2" ht="18.75" customHeight="1">
      <c r="A33" s="40" t="s">
        <v>701</v>
      </c>
      <c r="B33" s="19"/>
    </row>
    <row r="34" spans="1:2" ht="18.75" customHeight="1">
      <c r="A34" s="40" t="s">
        <v>702</v>
      </c>
      <c r="B34" s="19"/>
    </row>
    <row r="35" spans="1:2" ht="18.75" customHeight="1">
      <c r="A35" s="32" t="s">
        <v>703</v>
      </c>
      <c r="B35" s="19"/>
    </row>
    <row r="36" spans="1:2" ht="18.75" customHeight="1">
      <c r="A36" s="24"/>
      <c r="B36" s="19"/>
    </row>
    <row r="37" spans="1:2" ht="18.75" customHeight="1">
      <c r="A37" s="20"/>
      <c r="B37" s="19"/>
    </row>
    <row r="38" spans="1:2" ht="18.75" customHeight="1">
      <c r="A38" s="65" t="s">
        <v>641</v>
      </c>
      <c r="B38" s="23">
        <f>SUM(B32:B35)</f>
        <v>363</v>
      </c>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worksheet>
</file>

<file path=xl/worksheets/sheet16.xml><?xml version="1.0" encoding="utf-8"?>
<worksheet xmlns="http://schemas.openxmlformats.org/spreadsheetml/2006/main" xmlns:r="http://schemas.openxmlformats.org/officeDocument/2006/relationships">
  <dimension ref="A1:B57"/>
  <sheetViews>
    <sheetView showZeros="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B5" sqref="B5"/>
    </sheetView>
  </sheetViews>
  <sheetFormatPr defaultColWidth="9.00390625" defaultRowHeight="13.5" customHeight="1"/>
  <cols>
    <col min="1" max="1" width="48.25390625" style="46" customWidth="1"/>
    <col min="2" max="2" width="19.75390625" style="47" customWidth="1"/>
    <col min="3" max="16384" width="9.00390625" style="1" customWidth="1"/>
  </cols>
  <sheetData>
    <row r="1" ht="17.25" customHeight="1">
      <c r="A1" s="46" t="s">
        <v>704</v>
      </c>
    </row>
    <row r="2" spans="1:2" ht="28.5" customHeight="1">
      <c r="A2" s="169" t="s">
        <v>705</v>
      </c>
      <c r="B2" s="170"/>
    </row>
    <row r="3" ht="24.75" customHeight="1">
      <c r="B3" s="48" t="s">
        <v>2</v>
      </c>
    </row>
    <row r="4" spans="1:2" s="43" customFormat="1" ht="22.5" customHeight="1">
      <c r="A4" s="49" t="s">
        <v>478</v>
      </c>
      <c r="B4" s="50" t="s">
        <v>4</v>
      </c>
    </row>
    <row r="5" spans="1:2" ht="20.25" customHeight="1">
      <c r="A5" s="51" t="s">
        <v>706</v>
      </c>
      <c r="B5" s="61" t="s">
        <v>437</v>
      </c>
    </row>
    <row r="6" spans="1:2" ht="20.25" customHeight="1">
      <c r="A6" s="53" t="s">
        <v>707</v>
      </c>
      <c r="B6" s="62"/>
    </row>
    <row r="7" spans="1:2" ht="20.25" customHeight="1">
      <c r="A7" s="53" t="s">
        <v>708</v>
      </c>
      <c r="B7" s="62"/>
    </row>
    <row r="8" spans="1:2" ht="20.25" customHeight="1">
      <c r="A8" s="53" t="s">
        <v>709</v>
      </c>
      <c r="B8" s="62"/>
    </row>
    <row r="9" spans="1:2" ht="20.25" customHeight="1">
      <c r="A9" s="53" t="s">
        <v>710</v>
      </c>
      <c r="B9" s="62"/>
    </row>
    <row r="10" spans="1:2" ht="20.25" customHeight="1">
      <c r="A10" s="53" t="s">
        <v>711</v>
      </c>
      <c r="B10" s="62"/>
    </row>
    <row r="11" spans="1:2" ht="20.25" customHeight="1">
      <c r="A11" s="53" t="s">
        <v>712</v>
      </c>
      <c r="B11" s="62"/>
    </row>
    <row r="12" spans="1:2" ht="20.25" customHeight="1">
      <c r="A12" s="53" t="s">
        <v>713</v>
      </c>
      <c r="B12" s="62"/>
    </row>
    <row r="13" spans="1:2" s="45" customFormat="1" ht="20.25" customHeight="1">
      <c r="A13" s="51" t="s">
        <v>714</v>
      </c>
      <c r="B13" s="61">
        <f>SUM(B14:B19)</f>
        <v>0</v>
      </c>
    </row>
    <row r="14" spans="1:2" ht="20.25" customHeight="1">
      <c r="A14" s="53" t="s">
        <v>707</v>
      </c>
      <c r="B14" s="62"/>
    </row>
    <row r="15" spans="1:2" ht="20.25" customHeight="1">
      <c r="A15" s="53" t="s">
        <v>708</v>
      </c>
      <c r="B15" s="62"/>
    </row>
    <row r="16" spans="1:2" ht="20.25" customHeight="1">
      <c r="A16" s="53" t="s">
        <v>709</v>
      </c>
      <c r="B16" s="62"/>
    </row>
    <row r="17" spans="1:2" ht="20.25" customHeight="1">
      <c r="A17" s="53" t="s">
        <v>710</v>
      </c>
      <c r="B17" s="62"/>
    </row>
    <row r="18" spans="1:2" ht="20.25" customHeight="1">
      <c r="A18" s="53" t="s">
        <v>711</v>
      </c>
      <c r="B18" s="62"/>
    </row>
    <row r="19" spans="1:2" s="45" customFormat="1" ht="20.25" customHeight="1">
      <c r="A19" s="53" t="s">
        <v>712</v>
      </c>
      <c r="B19" s="62"/>
    </row>
    <row r="20" spans="1:2" ht="20.25" customHeight="1">
      <c r="A20" s="51" t="s">
        <v>715</v>
      </c>
      <c r="B20" s="61">
        <f>SUM(B21:B26)</f>
        <v>0</v>
      </c>
    </row>
    <row r="21" spans="1:2" ht="20.25" customHeight="1">
      <c r="A21" s="53" t="s">
        <v>707</v>
      </c>
      <c r="B21" s="62"/>
    </row>
    <row r="22" spans="1:2" ht="20.25" customHeight="1">
      <c r="A22" s="53" t="s">
        <v>708</v>
      </c>
      <c r="B22" s="62"/>
    </row>
    <row r="23" spans="1:2" ht="20.25" customHeight="1">
      <c r="A23" s="53" t="s">
        <v>709</v>
      </c>
      <c r="B23" s="62"/>
    </row>
    <row r="24" spans="1:2" ht="20.25" customHeight="1">
      <c r="A24" s="53" t="s">
        <v>711</v>
      </c>
      <c r="B24" s="62"/>
    </row>
    <row r="25" spans="1:2" s="45" customFormat="1" ht="20.25" customHeight="1">
      <c r="A25" s="53" t="s">
        <v>712</v>
      </c>
      <c r="B25" s="62"/>
    </row>
    <row r="26" spans="1:2" ht="20.25" customHeight="1">
      <c r="A26" s="53" t="s">
        <v>713</v>
      </c>
      <c r="B26" s="62"/>
    </row>
    <row r="27" spans="1:2" ht="20.25" customHeight="1">
      <c r="A27" s="51" t="s">
        <v>716</v>
      </c>
      <c r="B27" s="61">
        <f>SUM(B28:B32)</f>
        <v>0</v>
      </c>
    </row>
    <row r="28" spans="1:2" ht="20.25" customHeight="1">
      <c r="A28" s="53" t="s">
        <v>717</v>
      </c>
      <c r="B28" s="62"/>
    </row>
    <row r="29" spans="1:2" ht="20.25" customHeight="1">
      <c r="A29" s="53" t="s">
        <v>708</v>
      </c>
      <c r="B29" s="62"/>
    </row>
    <row r="30" spans="1:2" ht="20.25" customHeight="1">
      <c r="A30" s="53" t="s">
        <v>709</v>
      </c>
      <c r="B30" s="62"/>
    </row>
    <row r="31" spans="1:2" ht="20.25" customHeight="1">
      <c r="A31" s="53" t="s">
        <v>711</v>
      </c>
      <c r="B31" s="62"/>
    </row>
    <row r="32" spans="1:2" ht="20.25" customHeight="1">
      <c r="A32" s="53" t="s">
        <v>712</v>
      </c>
      <c r="B32" s="62"/>
    </row>
    <row r="33" spans="1:2" ht="20.25" customHeight="1">
      <c r="A33" s="51" t="s">
        <v>718</v>
      </c>
      <c r="B33" s="61">
        <f>SUM(B34:B37)</f>
        <v>0</v>
      </c>
    </row>
    <row r="34" spans="1:2" ht="20.25" customHeight="1">
      <c r="A34" s="53" t="s">
        <v>717</v>
      </c>
      <c r="B34" s="62"/>
    </row>
    <row r="35" spans="1:2" ht="20.25" customHeight="1">
      <c r="A35" s="53" t="s">
        <v>708</v>
      </c>
      <c r="B35" s="62"/>
    </row>
    <row r="36" spans="1:2" ht="20.25" customHeight="1">
      <c r="A36" s="53" t="s">
        <v>709</v>
      </c>
      <c r="B36" s="62"/>
    </row>
    <row r="37" spans="1:2" ht="20.25" customHeight="1">
      <c r="A37" s="53" t="s">
        <v>711</v>
      </c>
      <c r="B37" s="62"/>
    </row>
    <row r="38" spans="1:2" ht="20.25" customHeight="1">
      <c r="A38" s="51" t="s">
        <v>719</v>
      </c>
      <c r="B38" s="62">
        <f>SUM(B39:B43)</f>
        <v>0</v>
      </c>
    </row>
    <row r="39" spans="1:2" ht="20.25" customHeight="1">
      <c r="A39" s="53" t="s">
        <v>720</v>
      </c>
      <c r="B39" s="62"/>
    </row>
    <row r="40" spans="1:2" ht="20.25" customHeight="1">
      <c r="A40" s="53" t="s">
        <v>708</v>
      </c>
      <c r="B40" s="62"/>
    </row>
    <row r="41" spans="1:2" ht="20.25" customHeight="1">
      <c r="A41" s="53" t="s">
        <v>709</v>
      </c>
      <c r="B41" s="62"/>
    </row>
    <row r="42" spans="1:2" s="45" customFormat="1" ht="20.25" customHeight="1">
      <c r="A42" s="53" t="s">
        <v>711</v>
      </c>
      <c r="B42" s="62"/>
    </row>
    <row r="43" spans="1:2" ht="20.25" customHeight="1">
      <c r="A43" s="53" t="s">
        <v>713</v>
      </c>
      <c r="B43" s="62"/>
    </row>
    <row r="44" spans="1:2" ht="20.25" customHeight="1">
      <c r="A44" s="51" t="s">
        <v>721</v>
      </c>
      <c r="B44" s="62">
        <f>SUM(B45:B51)</f>
        <v>0</v>
      </c>
    </row>
    <row r="45" spans="1:2" ht="20.25" customHeight="1">
      <c r="A45" s="53" t="s">
        <v>722</v>
      </c>
      <c r="B45" s="62"/>
    </row>
    <row r="46" spans="1:2" ht="20.25" customHeight="1">
      <c r="A46" s="53" t="s">
        <v>708</v>
      </c>
      <c r="B46" s="62"/>
    </row>
    <row r="47" spans="1:2" ht="20.25" customHeight="1">
      <c r="A47" s="53" t="s">
        <v>709</v>
      </c>
      <c r="B47" s="62"/>
    </row>
    <row r="48" spans="1:2" ht="20.25" customHeight="1">
      <c r="A48" s="53" t="s">
        <v>711</v>
      </c>
      <c r="B48" s="62"/>
    </row>
    <row r="49" spans="1:2" ht="20.25" customHeight="1">
      <c r="A49" s="53" t="s">
        <v>712</v>
      </c>
      <c r="B49" s="62"/>
    </row>
    <row r="50" spans="1:2" ht="20.25" customHeight="1">
      <c r="A50" s="53" t="s">
        <v>713</v>
      </c>
      <c r="B50" s="62"/>
    </row>
    <row r="51" spans="1:2" s="60" customFormat="1" ht="20.25" customHeight="1">
      <c r="A51" s="53"/>
      <c r="B51" s="62"/>
    </row>
    <row r="52" spans="1:2" ht="20.25" customHeight="1">
      <c r="A52" s="53"/>
      <c r="B52" s="62"/>
    </row>
    <row r="53" spans="1:2" ht="20.25" customHeight="1">
      <c r="A53" s="57" t="s">
        <v>469</v>
      </c>
      <c r="B53" s="61" t="e">
        <f>B5+B13+B20+B27+B33+B38+B44</f>
        <v>#VALUE!</v>
      </c>
    </row>
    <row r="54" spans="1:2" ht="20.25" customHeight="1">
      <c r="A54" s="53" t="s">
        <v>470</v>
      </c>
      <c r="B54" s="58"/>
    </row>
    <row r="55" spans="1:2" s="60" customFormat="1" ht="20.25" customHeight="1">
      <c r="A55" s="53"/>
      <c r="B55" s="63"/>
    </row>
    <row r="56" spans="1:2" ht="20.25" customHeight="1">
      <c r="A56" s="53"/>
      <c r="B56" s="63"/>
    </row>
    <row r="57" spans="1:2" ht="20.25" customHeight="1">
      <c r="A57" s="59" t="s">
        <v>475</v>
      </c>
      <c r="B57" s="52" t="e">
        <f>B53+B54</f>
        <v>#VALUE!</v>
      </c>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B51"/>
  <sheetViews>
    <sheetView showZeros="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K24" sqref="K24"/>
    </sheetView>
  </sheetViews>
  <sheetFormatPr defaultColWidth="9.00390625" defaultRowHeight="13.5" customHeight="1"/>
  <cols>
    <col min="1" max="1" width="45.125" style="46" customWidth="1"/>
    <col min="2" max="2" width="23.375" style="47" customWidth="1"/>
    <col min="3" max="16384" width="9.00390625" style="1" customWidth="1"/>
  </cols>
  <sheetData>
    <row r="1" ht="15.75" customHeight="1">
      <c r="A1" s="46" t="s">
        <v>723</v>
      </c>
    </row>
    <row r="2" spans="1:2" ht="28.5" customHeight="1">
      <c r="A2" s="169" t="s">
        <v>724</v>
      </c>
      <c r="B2" s="170"/>
    </row>
    <row r="3" ht="23.25" customHeight="1">
      <c r="B3" s="48" t="s">
        <v>2</v>
      </c>
    </row>
    <row r="4" spans="1:2" s="43" customFormat="1" ht="22.5" customHeight="1">
      <c r="A4" s="49" t="s">
        <v>478</v>
      </c>
      <c r="B4" s="50" t="s">
        <v>4</v>
      </c>
    </row>
    <row r="5" spans="1:2" ht="20.25" customHeight="1">
      <c r="A5" s="51" t="s">
        <v>706</v>
      </c>
      <c r="B5" s="52" t="s">
        <v>437</v>
      </c>
    </row>
    <row r="6" spans="1:2" ht="20.25" customHeight="1">
      <c r="A6" s="53" t="s">
        <v>725</v>
      </c>
      <c r="B6" s="54"/>
    </row>
    <row r="7" spans="1:2" ht="20.25" customHeight="1">
      <c r="A7" s="53" t="s">
        <v>726</v>
      </c>
      <c r="B7" s="54"/>
    </row>
    <row r="8" spans="1:2" ht="20.25" customHeight="1">
      <c r="A8" s="53" t="s">
        <v>727</v>
      </c>
      <c r="B8" s="54"/>
    </row>
    <row r="9" spans="1:2" ht="20.25" customHeight="1">
      <c r="A9" s="53" t="s">
        <v>728</v>
      </c>
      <c r="B9" s="54"/>
    </row>
    <row r="10" spans="1:2" ht="20.25" customHeight="1">
      <c r="A10" s="53" t="s">
        <v>729</v>
      </c>
      <c r="B10" s="54"/>
    </row>
    <row r="11" spans="1:2" ht="20.25" customHeight="1">
      <c r="A11" s="51" t="s">
        <v>714</v>
      </c>
      <c r="B11" s="52">
        <f>SUM(B12:B16)</f>
        <v>0</v>
      </c>
    </row>
    <row r="12" spans="1:2" ht="20.25" customHeight="1">
      <c r="A12" s="53" t="s">
        <v>730</v>
      </c>
      <c r="B12" s="54"/>
    </row>
    <row r="13" spans="1:2" ht="20.25" customHeight="1">
      <c r="A13" s="53" t="s">
        <v>731</v>
      </c>
      <c r="B13" s="54"/>
    </row>
    <row r="14" spans="1:2" ht="20.25" customHeight="1">
      <c r="A14" s="53" t="s">
        <v>732</v>
      </c>
      <c r="B14" s="54"/>
    </row>
    <row r="15" spans="1:2" s="44" customFormat="1" ht="20.25" customHeight="1">
      <c r="A15" s="53" t="s">
        <v>733</v>
      </c>
      <c r="B15" s="55">
        <v>0</v>
      </c>
    </row>
    <row r="16" spans="1:2" s="45" customFormat="1" ht="20.25" customHeight="1">
      <c r="A16" s="53" t="s">
        <v>727</v>
      </c>
      <c r="B16" s="55"/>
    </row>
    <row r="17" spans="1:2" ht="20.25" customHeight="1">
      <c r="A17" s="51" t="s">
        <v>715</v>
      </c>
      <c r="B17" s="52">
        <f>SUM(B18:B20)</f>
        <v>0</v>
      </c>
    </row>
    <row r="18" spans="1:2" ht="20.25" customHeight="1">
      <c r="A18" s="53" t="s">
        <v>734</v>
      </c>
      <c r="B18" s="54"/>
    </row>
    <row r="19" spans="1:2" ht="20.25" customHeight="1">
      <c r="A19" s="53" t="s">
        <v>728</v>
      </c>
      <c r="B19" s="54"/>
    </row>
    <row r="20" spans="1:2" ht="20.25" customHeight="1">
      <c r="A20" s="53" t="s">
        <v>735</v>
      </c>
      <c r="B20" s="54"/>
    </row>
    <row r="21" spans="1:2" ht="20.25" customHeight="1">
      <c r="A21" s="51" t="s">
        <v>716</v>
      </c>
      <c r="B21" s="52">
        <f>SUM(B22:B24)</f>
        <v>0</v>
      </c>
    </row>
    <row r="22" spans="1:2" ht="20.25" customHeight="1">
      <c r="A22" s="53" t="s">
        <v>736</v>
      </c>
      <c r="B22" s="54"/>
    </row>
    <row r="23" spans="1:2" s="44" customFormat="1" ht="20.25" customHeight="1">
      <c r="A23" s="53" t="s">
        <v>728</v>
      </c>
      <c r="B23" s="54"/>
    </row>
    <row r="24" spans="1:2" s="45" customFormat="1" ht="20.25" customHeight="1">
      <c r="A24" s="53" t="s">
        <v>735</v>
      </c>
      <c r="B24" s="54"/>
    </row>
    <row r="25" spans="1:2" ht="20.25" customHeight="1">
      <c r="A25" s="51" t="s">
        <v>718</v>
      </c>
      <c r="B25" s="52">
        <f>SUM(B26:B28)</f>
        <v>0</v>
      </c>
    </row>
    <row r="26" spans="1:2" ht="20.25" customHeight="1">
      <c r="A26" s="53" t="s">
        <v>736</v>
      </c>
      <c r="B26" s="54"/>
    </row>
    <row r="27" spans="1:2" s="44" customFormat="1" ht="20.25" customHeight="1">
      <c r="A27" s="53" t="s">
        <v>737</v>
      </c>
      <c r="B27" s="54"/>
    </row>
    <row r="28" spans="1:2" s="45" customFormat="1" ht="20.25" customHeight="1">
      <c r="A28" s="53" t="s">
        <v>728</v>
      </c>
      <c r="B28" s="54"/>
    </row>
    <row r="29" spans="1:2" ht="20.25" customHeight="1">
      <c r="A29" s="51" t="s">
        <v>719</v>
      </c>
      <c r="B29" s="54">
        <f>SUM(B30:B33)</f>
        <v>0</v>
      </c>
    </row>
    <row r="30" spans="1:2" ht="20.25" customHeight="1">
      <c r="A30" s="56" t="s">
        <v>738</v>
      </c>
      <c r="B30" s="54"/>
    </row>
    <row r="31" spans="1:2" ht="20.25" customHeight="1">
      <c r="A31" s="56" t="s">
        <v>739</v>
      </c>
      <c r="B31" s="54"/>
    </row>
    <row r="32" spans="1:2" ht="20.25" customHeight="1">
      <c r="A32" s="53" t="s">
        <v>728</v>
      </c>
      <c r="B32" s="54"/>
    </row>
    <row r="33" spans="1:2" s="45" customFormat="1" ht="20.25" customHeight="1">
      <c r="A33" s="53" t="s">
        <v>729</v>
      </c>
      <c r="B33" s="54"/>
    </row>
    <row r="34" spans="1:2" ht="20.25" customHeight="1">
      <c r="A34" s="51" t="s">
        <v>721</v>
      </c>
      <c r="B34" s="54">
        <f>SUM(B35:B44)</f>
        <v>0</v>
      </c>
    </row>
    <row r="35" spans="1:2" ht="20.25" customHeight="1">
      <c r="A35" s="53" t="s">
        <v>740</v>
      </c>
      <c r="B35" s="54"/>
    </row>
    <row r="36" spans="1:2" ht="20.25" customHeight="1">
      <c r="A36" s="53" t="s">
        <v>741</v>
      </c>
      <c r="B36" s="54"/>
    </row>
    <row r="37" spans="1:2" ht="20.25" customHeight="1">
      <c r="A37" s="53" t="s">
        <v>742</v>
      </c>
      <c r="B37" s="54"/>
    </row>
    <row r="38" spans="1:2" ht="20.25" customHeight="1">
      <c r="A38" s="53" t="s">
        <v>743</v>
      </c>
      <c r="B38" s="54"/>
    </row>
    <row r="39" spans="1:2" ht="20.25" customHeight="1">
      <c r="A39" s="53" t="s">
        <v>744</v>
      </c>
      <c r="B39" s="54"/>
    </row>
    <row r="40" spans="1:2" ht="20.25" customHeight="1">
      <c r="A40" s="53" t="s">
        <v>745</v>
      </c>
      <c r="B40" s="54"/>
    </row>
    <row r="41" spans="1:2" ht="20.25" customHeight="1">
      <c r="A41" s="53" t="s">
        <v>746</v>
      </c>
      <c r="B41" s="54"/>
    </row>
    <row r="42" spans="1:2" ht="20.25" customHeight="1">
      <c r="A42" s="53" t="s">
        <v>728</v>
      </c>
      <c r="B42" s="54"/>
    </row>
    <row r="43" spans="1:2" ht="20.25" customHeight="1">
      <c r="A43" s="53" t="s">
        <v>735</v>
      </c>
      <c r="B43" s="54"/>
    </row>
    <row r="44" spans="1:2" ht="20.25" customHeight="1">
      <c r="A44" s="53" t="s">
        <v>747</v>
      </c>
      <c r="B44" s="54"/>
    </row>
    <row r="45" spans="1:2" ht="20.25" customHeight="1">
      <c r="A45" s="53"/>
      <c r="B45" s="53"/>
    </row>
    <row r="46" spans="1:2" ht="20.25" customHeight="1">
      <c r="A46" s="53"/>
      <c r="B46" s="53"/>
    </row>
    <row r="47" spans="1:2" ht="20.25" customHeight="1">
      <c r="A47" s="57" t="s">
        <v>386</v>
      </c>
      <c r="B47" s="52" t="e">
        <f>B5+B11+B17+B21+B25+B29+B34</f>
        <v>#VALUE!</v>
      </c>
    </row>
    <row r="48" spans="1:2" ht="20.25" customHeight="1">
      <c r="A48" s="53" t="s">
        <v>701</v>
      </c>
      <c r="B48" s="58"/>
    </row>
    <row r="49" spans="1:2" ht="20.25" customHeight="1">
      <c r="A49" s="53"/>
      <c r="B49" s="58"/>
    </row>
    <row r="50" spans="1:2" ht="20.25" customHeight="1">
      <c r="A50" s="53"/>
      <c r="B50" s="58"/>
    </row>
    <row r="51" spans="1:2" ht="20.25" customHeight="1">
      <c r="A51" s="59" t="s">
        <v>641</v>
      </c>
      <c r="B51" s="52" t="e">
        <f>SUM(B47:B48)</f>
        <v>#VALUE!</v>
      </c>
    </row>
  </sheetData>
  <sheetProtection/>
  <mergeCells count="1">
    <mergeCell ref="A2:B2"/>
  </mergeCells>
  <printOptions horizontalCentered="1"/>
  <pageMargins left="0.49" right="0.37" top="0.7480314960629921" bottom="0.7480314960629921" header="0.31496062992125984" footer="0.31496062992125984"/>
  <pageSetup fitToHeight="0" fitToWidth="0" horizontalDpi="600" verticalDpi="600" orientation="portrait" paperSize="9" scale="95"/>
</worksheet>
</file>

<file path=xl/worksheets/sheet18.xml><?xml version="1.0" encoding="utf-8"?>
<worksheet xmlns="http://schemas.openxmlformats.org/spreadsheetml/2006/main" xmlns:r="http://schemas.openxmlformats.org/officeDocument/2006/relationships">
  <dimension ref="A1:D193"/>
  <sheetViews>
    <sheetView showZeros="0" zoomScalePageLayoutView="0" workbookViewId="0" topLeftCell="A1">
      <selection activeCell="D188" sqref="D188"/>
    </sheetView>
  </sheetViews>
  <sheetFormatPr defaultColWidth="9.00390625" defaultRowHeight="13.5"/>
  <cols>
    <col min="1" max="1" width="66.25390625" style="0" customWidth="1"/>
    <col min="2" max="2" width="10.875" style="1" customWidth="1"/>
    <col min="3" max="3" width="12.25390625" style="1" customWidth="1"/>
    <col min="4" max="4" width="12.375" style="1" customWidth="1"/>
  </cols>
  <sheetData>
    <row r="1" ht="13.5">
      <c r="A1" s="1" t="s">
        <v>748</v>
      </c>
    </row>
    <row r="2" spans="1:4" ht="34.5" customHeight="1">
      <c r="A2" s="168" t="s">
        <v>749</v>
      </c>
      <c r="B2" s="168"/>
      <c r="C2" s="168"/>
      <c r="D2" s="168"/>
    </row>
    <row r="3" spans="1:4" ht="23.25" customHeight="1">
      <c r="A3" s="14"/>
      <c r="B3" s="15"/>
      <c r="C3" s="15"/>
      <c r="D3" s="16" t="s">
        <v>2</v>
      </c>
    </row>
    <row r="4" spans="1:4" ht="40.5">
      <c r="A4" s="5" t="s">
        <v>3</v>
      </c>
      <c r="B4" s="5" t="s">
        <v>86</v>
      </c>
      <c r="C4" s="17" t="s">
        <v>46</v>
      </c>
      <c r="D4" s="18" t="s">
        <v>750</v>
      </c>
    </row>
    <row r="5" spans="1:4" ht="20.25" customHeight="1">
      <c r="A5" s="6" t="s">
        <v>479</v>
      </c>
      <c r="B5" s="27">
        <f>B6+B12+B18</f>
        <v>0</v>
      </c>
      <c r="C5" s="27">
        <f>C6+C12+C18</f>
        <v>0</v>
      </c>
      <c r="D5" s="20"/>
    </row>
    <row r="6" spans="1:4" ht="20.25" customHeight="1">
      <c r="A6" s="28" t="s">
        <v>480</v>
      </c>
      <c r="B6" s="27">
        <f>SUM(B7:B11)</f>
        <v>0</v>
      </c>
      <c r="C6" s="27">
        <f>SUM(C7:C11)</f>
        <v>0</v>
      </c>
      <c r="D6" s="20">
        <f aca="true" t="shared" si="0" ref="D6:D69">SUM(B6:C6)</f>
        <v>0</v>
      </c>
    </row>
    <row r="7" spans="1:4" ht="20.25" customHeight="1">
      <c r="A7" s="7" t="s">
        <v>481</v>
      </c>
      <c r="B7" s="29"/>
      <c r="C7" s="20"/>
      <c r="D7" s="20">
        <f t="shared" si="0"/>
        <v>0</v>
      </c>
    </row>
    <row r="8" spans="1:4" ht="20.25" customHeight="1">
      <c r="A8" s="7" t="s">
        <v>482</v>
      </c>
      <c r="B8" s="29"/>
      <c r="C8" s="20"/>
      <c r="D8" s="20">
        <f t="shared" si="0"/>
        <v>0</v>
      </c>
    </row>
    <row r="9" spans="1:4" ht="20.25" customHeight="1">
      <c r="A9" s="7" t="s">
        <v>483</v>
      </c>
      <c r="B9" s="29"/>
      <c r="C9" s="20"/>
      <c r="D9" s="20">
        <f t="shared" si="0"/>
        <v>0</v>
      </c>
    </row>
    <row r="10" spans="1:4" ht="20.25" customHeight="1">
      <c r="A10" s="7" t="s">
        <v>484</v>
      </c>
      <c r="B10" s="29"/>
      <c r="C10" s="20"/>
      <c r="D10" s="20">
        <f t="shared" si="0"/>
        <v>0</v>
      </c>
    </row>
    <row r="11" spans="1:4" ht="20.25" customHeight="1">
      <c r="A11" s="7" t="s">
        <v>485</v>
      </c>
      <c r="B11" s="29"/>
      <c r="C11" s="20"/>
      <c r="D11" s="20"/>
    </row>
    <row r="12" spans="1:4" ht="20.25" customHeight="1">
      <c r="A12" s="28" t="s">
        <v>486</v>
      </c>
      <c r="B12" s="27">
        <f>SUM(B13:B17)</f>
        <v>0</v>
      </c>
      <c r="C12" s="20"/>
      <c r="D12" s="20">
        <f t="shared" si="0"/>
        <v>0</v>
      </c>
    </row>
    <row r="13" spans="1:4" ht="20.25" customHeight="1">
      <c r="A13" s="7" t="s">
        <v>487</v>
      </c>
      <c r="B13" s="29"/>
      <c r="C13" s="20"/>
      <c r="D13" s="20">
        <f t="shared" si="0"/>
        <v>0</v>
      </c>
    </row>
    <row r="14" spans="1:4" ht="20.25" customHeight="1">
      <c r="A14" s="7" t="s">
        <v>488</v>
      </c>
      <c r="B14" s="29"/>
      <c r="C14" s="20"/>
      <c r="D14" s="20">
        <f t="shared" si="0"/>
        <v>0</v>
      </c>
    </row>
    <row r="15" spans="1:4" ht="20.25" customHeight="1">
      <c r="A15" s="22" t="s">
        <v>489</v>
      </c>
      <c r="B15" s="27"/>
      <c r="C15" s="20"/>
      <c r="D15" s="20">
        <f t="shared" si="0"/>
        <v>0</v>
      </c>
    </row>
    <row r="16" spans="1:4" ht="20.25" customHeight="1">
      <c r="A16" s="7" t="s">
        <v>490</v>
      </c>
      <c r="B16" s="27"/>
      <c r="C16" s="20"/>
      <c r="D16" s="20">
        <f t="shared" si="0"/>
        <v>0</v>
      </c>
    </row>
    <row r="17" spans="1:4" ht="20.25" customHeight="1">
      <c r="A17" s="7" t="s">
        <v>491</v>
      </c>
      <c r="B17" s="29"/>
      <c r="C17" s="20"/>
      <c r="D17" s="20">
        <f t="shared" si="0"/>
        <v>0</v>
      </c>
    </row>
    <row r="18" spans="1:4" ht="20.25" customHeight="1">
      <c r="A18" s="28" t="s">
        <v>492</v>
      </c>
      <c r="B18" s="27">
        <f>SUM(B19:B20)</f>
        <v>0</v>
      </c>
      <c r="C18" s="20"/>
      <c r="D18" s="20">
        <f t="shared" si="0"/>
        <v>0</v>
      </c>
    </row>
    <row r="19" spans="1:4" ht="20.25" customHeight="1">
      <c r="A19" s="7" t="s">
        <v>493</v>
      </c>
      <c r="B19" s="29"/>
      <c r="C19" s="20"/>
      <c r="D19" s="20">
        <f t="shared" si="0"/>
        <v>0</v>
      </c>
    </row>
    <row r="20" spans="1:4" ht="20.25" customHeight="1">
      <c r="A20" s="7" t="s">
        <v>494</v>
      </c>
      <c r="B20" s="27"/>
      <c r="C20" s="20"/>
      <c r="D20" s="20">
        <f t="shared" si="0"/>
        <v>0</v>
      </c>
    </row>
    <row r="21" spans="1:4" ht="20.25" customHeight="1">
      <c r="A21" s="30" t="s">
        <v>495</v>
      </c>
      <c r="B21" s="27">
        <f>B22+B27</f>
        <v>0</v>
      </c>
      <c r="C21" s="27"/>
      <c r="D21" s="20">
        <f t="shared" si="0"/>
        <v>0</v>
      </c>
    </row>
    <row r="22" spans="1:4" ht="20.25" customHeight="1">
      <c r="A22" s="30" t="s">
        <v>496</v>
      </c>
      <c r="B22" s="27">
        <f>SUM(B23:B26)</f>
        <v>0</v>
      </c>
      <c r="C22" s="27"/>
      <c r="D22" s="20">
        <f t="shared" si="0"/>
        <v>0</v>
      </c>
    </row>
    <row r="23" spans="1:4" ht="20.25" customHeight="1">
      <c r="A23" s="31" t="s">
        <v>497</v>
      </c>
      <c r="B23" s="29"/>
      <c r="C23" s="20"/>
      <c r="D23" s="20">
        <f t="shared" si="0"/>
        <v>0</v>
      </c>
    </row>
    <row r="24" spans="1:4" ht="20.25" customHeight="1">
      <c r="A24" s="31" t="s">
        <v>498</v>
      </c>
      <c r="B24" s="29"/>
      <c r="C24" s="20"/>
      <c r="D24" s="20">
        <f t="shared" si="0"/>
        <v>0</v>
      </c>
    </row>
    <row r="25" spans="1:4" ht="20.25" customHeight="1">
      <c r="A25" s="31" t="s">
        <v>499</v>
      </c>
      <c r="B25" s="29"/>
      <c r="C25" s="20"/>
      <c r="D25" s="20">
        <f t="shared" si="0"/>
        <v>0</v>
      </c>
    </row>
    <row r="26" spans="1:4" ht="20.25" customHeight="1">
      <c r="A26" s="31" t="s">
        <v>500</v>
      </c>
      <c r="B26" s="29"/>
      <c r="C26" s="20"/>
      <c r="D26" s="20">
        <f t="shared" si="0"/>
        <v>0</v>
      </c>
    </row>
    <row r="27" spans="1:4" ht="20.25" customHeight="1">
      <c r="A27" s="30" t="s">
        <v>501</v>
      </c>
      <c r="B27" s="27">
        <f>SUM(B28:B31)</f>
        <v>0</v>
      </c>
      <c r="C27" s="20"/>
      <c r="D27" s="20">
        <f t="shared" si="0"/>
        <v>0</v>
      </c>
    </row>
    <row r="28" spans="1:4" ht="20.25" customHeight="1">
      <c r="A28" s="31" t="s">
        <v>502</v>
      </c>
      <c r="B28" s="29"/>
      <c r="C28" s="20"/>
      <c r="D28" s="20">
        <f t="shared" si="0"/>
        <v>0</v>
      </c>
    </row>
    <row r="29" spans="1:4" ht="20.25" customHeight="1">
      <c r="A29" s="31" t="s">
        <v>503</v>
      </c>
      <c r="B29" s="29"/>
      <c r="C29" s="20"/>
      <c r="D29" s="20">
        <f t="shared" si="0"/>
        <v>0</v>
      </c>
    </row>
    <row r="30" spans="1:4" ht="20.25" customHeight="1">
      <c r="A30" s="32" t="s">
        <v>504</v>
      </c>
      <c r="B30" s="29"/>
      <c r="C30" s="20"/>
      <c r="D30" s="20">
        <f t="shared" si="0"/>
        <v>0</v>
      </c>
    </row>
    <row r="31" spans="1:4" ht="20.25" customHeight="1">
      <c r="A31" s="32" t="s">
        <v>505</v>
      </c>
      <c r="B31" s="29"/>
      <c r="C31" s="20"/>
      <c r="D31" s="20">
        <f t="shared" si="0"/>
        <v>0</v>
      </c>
    </row>
    <row r="32" spans="1:4" ht="20.25" customHeight="1">
      <c r="A32" s="30" t="s">
        <v>506</v>
      </c>
      <c r="B32" s="27">
        <f>B33+B46+B50+B51+B57+B61+B65+B69+B75+B78</f>
        <v>0</v>
      </c>
      <c r="C32" s="20"/>
      <c r="D32" s="21">
        <f t="shared" si="0"/>
        <v>0</v>
      </c>
    </row>
    <row r="33" spans="1:4" ht="20.25" customHeight="1">
      <c r="A33" s="6" t="s">
        <v>507</v>
      </c>
      <c r="B33" s="27">
        <f>SUM(B34:B45)</f>
        <v>0</v>
      </c>
      <c r="C33" s="20"/>
      <c r="D33" s="21">
        <f t="shared" si="0"/>
        <v>0</v>
      </c>
    </row>
    <row r="34" spans="1:4" ht="20.25" customHeight="1">
      <c r="A34" s="31" t="s">
        <v>508</v>
      </c>
      <c r="B34" s="29"/>
      <c r="C34" s="20"/>
      <c r="D34" s="20"/>
    </row>
    <row r="35" spans="1:4" ht="20.25" customHeight="1">
      <c r="A35" s="31" t="s">
        <v>509</v>
      </c>
      <c r="B35" s="29"/>
      <c r="C35" s="20"/>
      <c r="D35" s="20"/>
    </row>
    <row r="36" spans="1:4" ht="20.25" customHeight="1">
      <c r="A36" s="31" t="s">
        <v>510</v>
      </c>
      <c r="B36" s="29"/>
      <c r="C36" s="20"/>
      <c r="D36" s="20"/>
    </row>
    <row r="37" spans="1:4" ht="20.25" customHeight="1">
      <c r="A37" s="31" t="s">
        <v>511</v>
      </c>
      <c r="B37" s="29"/>
      <c r="C37" s="20"/>
      <c r="D37" s="20"/>
    </row>
    <row r="38" spans="1:4" ht="20.25" customHeight="1">
      <c r="A38" s="31" t="s">
        <v>751</v>
      </c>
      <c r="B38" s="29"/>
      <c r="C38" s="20"/>
      <c r="D38" s="20"/>
    </row>
    <row r="39" spans="1:4" ht="20.25" customHeight="1">
      <c r="A39" s="22" t="s">
        <v>752</v>
      </c>
      <c r="B39" s="29"/>
      <c r="C39" s="20"/>
      <c r="D39" s="20"/>
    </row>
    <row r="40" spans="1:4" ht="20.25" customHeight="1">
      <c r="A40" s="31" t="s">
        <v>514</v>
      </c>
      <c r="B40" s="29"/>
      <c r="C40" s="20"/>
      <c r="D40" s="20"/>
    </row>
    <row r="41" spans="1:4" ht="20.25" customHeight="1">
      <c r="A41" s="31" t="s">
        <v>515</v>
      </c>
      <c r="B41" s="29"/>
      <c r="C41" s="20"/>
      <c r="D41" s="20"/>
    </row>
    <row r="42" spans="1:4" ht="20.25" customHeight="1">
      <c r="A42" s="31" t="s">
        <v>516</v>
      </c>
      <c r="B42" s="29"/>
      <c r="C42" s="20"/>
      <c r="D42" s="20"/>
    </row>
    <row r="43" spans="1:4" ht="20.25" customHeight="1">
      <c r="A43" s="22" t="s">
        <v>517</v>
      </c>
      <c r="B43" s="27"/>
      <c r="C43" s="20"/>
      <c r="D43" s="20"/>
    </row>
    <row r="44" spans="1:4" ht="20.25" customHeight="1">
      <c r="A44" s="22" t="s">
        <v>518</v>
      </c>
      <c r="B44" s="27"/>
      <c r="C44" s="20"/>
      <c r="D44" s="21"/>
    </row>
    <row r="45" spans="1:4" ht="20.25" customHeight="1">
      <c r="A45" s="31" t="s">
        <v>519</v>
      </c>
      <c r="B45" s="29"/>
      <c r="C45" s="20"/>
      <c r="D45" s="20"/>
    </row>
    <row r="46" spans="1:4" ht="20.25" customHeight="1">
      <c r="A46" s="30" t="s">
        <v>520</v>
      </c>
      <c r="B46" s="27">
        <f>SUM(B47:B49)</f>
        <v>0</v>
      </c>
      <c r="C46" s="20"/>
      <c r="D46" s="20">
        <f t="shared" si="0"/>
        <v>0</v>
      </c>
    </row>
    <row r="47" spans="1:4" ht="20.25" customHeight="1">
      <c r="A47" s="31" t="s">
        <v>508</v>
      </c>
      <c r="B47" s="29"/>
      <c r="C47" s="20"/>
      <c r="D47" s="20">
        <f t="shared" si="0"/>
        <v>0</v>
      </c>
    </row>
    <row r="48" spans="1:4" ht="20.25" customHeight="1">
      <c r="A48" s="31" t="s">
        <v>509</v>
      </c>
      <c r="B48" s="29"/>
      <c r="C48" s="20"/>
      <c r="D48" s="20">
        <f t="shared" si="0"/>
        <v>0</v>
      </c>
    </row>
    <row r="49" spans="1:4" ht="20.25" customHeight="1">
      <c r="A49" s="31" t="s">
        <v>521</v>
      </c>
      <c r="B49" s="29"/>
      <c r="C49" s="20"/>
      <c r="D49" s="20">
        <f t="shared" si="0"/>
        <v>0</v>
      </c>
    </row>
    <row r="50" spans="1:4" ht="20.25" customHeight="1">
      <c r="A50" s="6" t="s">
        <v>522</v>
      </c>
      <c r="B50" s="27"/>
      <c r="C50" s="20"/>
      <c r="D50" s="20">
        <f t="shared" si="0"/>
        <v>0</v>
      </c>
    </row>
    <row r="51" spans="1:4" ht="20.25" customHeight="1">
      <c r="A51" s="6" t="s">
        <v>523</v>
      </c>
      <c r="B51" s="27">
        <f>SUM(B52:B56)</f>
        <v>0</v>
      </c>
      <c r="C51" s="20"/>
      <c r="D51" s="21">
        <f t="shared" si="0"/>
        <v>0</v>
      </c>
    </row>
    <row r="52" spans="1:4" ht="20.25" customHeight="1">
      <c r="A52" s="22" t="s">
        <v>524</v>
      </c>
      <c r="B52" s="29"/>
      <c r="C52" s="20"/>
      <c r="D52" s="20">
        <f t="shared" si="0"/>
        <v>0</v>
      </c>
    </row>
    <row r="53" spans="1:4" ht="20.25" customHeight="1">
      <c r="A53" s="22" t="s">
        <v>525</v>
      </c>
      <c r="B53" s="29"/>
      <c r="C53" s="20"/>
      <c r="D53" s="20">
        <f t="shared" si="0"/>
        <v>0</v>
      </c>
    </row>
    <row r="54" spans="1:4" ht="20.25" customHeight="1">
      <c r="A54" s="22" t="s">
        <v>526</v>
      </c>
      <c r="B54" s="27"/>
      <c r="C54" s="20"/>
      <c r="D54" s="20">
        <f t="shared" si="0"/>
        <v>0</v>
      </c>
    </row>
    <row r="55" spans="1:4" ht="20.25" customHeight="1">
      <c r="A55" s="31" t="s">
        <v>527</v>
      </c>
      <c r="B55" s="27"/>
      <c r="C55" s="20"/>
      <c r="D55" s="20">
        <f t="shared" si="0"/>
        <v>0</v>
      </c>
    </row>
    <row r="56" spans="1:4" ht="20.25" customHeight="1">
      <c r="A56" s="33" t="s">
        <v>528</v>
      </c>
      <c r="B56" s="29"/>
      <c r="C56" s="20"/>
      <c r="D56" s="20"/>
    </row>
    <row r="57" spans="1:4" ht="20.25" customHeight="1">
      <c r="A57" s="34" t="s">
        <v>529</v>
      </c>
      <c r="B57" s="27">
        <f>SUM(B58:B60)</f>
        <v>0</v>
      </c>
      <c r="C57" s="20"/>
      <c r="D57" s="20">
        <f t="shared" si="0"/>
        <v>0</v>
      </c>
    </row>
    <row r="58" spans="1:4" ht="20.25" customHeight="1">
      <c r="A58" s="33" t="s">
        <v>530</v>
      </c>
      <c r="B58" s="29"/>
      <c r="C58" s="20"/>
      <c r="D58" s="21"/>
    </row>
    <row r="59" spans="1:4" ht="20.25" customHeight="1">
      <c r="A59" s="33" t="s">
        <v>531</v>
      </c>
      <c r="B59" s="29"/>
      <c r="C59" s="20"/>
      <c r="D59" s="20">
        <f t="shared" si="0"/>
        <v>0</v>
      </c>
    </row>
    <row r="60" spans="1:4" ht="20.25" customHeight="1">
      <c r="A60" s="33" t="s">
        <v>532</v>
      </c>
      <c r="B60" s="29"/>
      <c r="C60" s="20"/>
      <c r="D60" s="20"/>
    </row>
    <row r="61" spans="1:4" ht="20.25" customHeight="1">
      <c r="A61" s="30" t="s">
        <v>533</v>
      </c>
      <c r="B61" s="27">
        <f>SUM(B62:B64)</f>
        <v>0</v>
      </c>
      <c r="C61" s="20"/>
      <c r="D61" s="20">
        <f t="shared" si="0"/>
        <v>0</v>
      </c>
    </row>
    <row r="62" spans="1:4" ht="20.25" customHeight="1">
      <c r="A62" s="31" t="s">
        <v>508</v>
      </c>
      <c r="B62" s="29"/>
      <c r="C62" s="20"/>
      <c r="D62" s="20">
        <f t="shared" si="0"/>
        <v>0</v>
      </c>
    </row>
    <row r="63" spans="1:4" ht="20.25" customHeight="1">
      <c r="A63" s="31" t="s">
        <v>509</v>
      </c>
      <c r="B63" s="29"/>
      <c r="C63" s="20"/>
      <c r="D63" s="21">
        <f t="shared" si="0"/>
        <v>0</v>
      </c>
    </row>
    <row r="64" spans="1:4" ht="20.25" customHeight="1">
      <c r="A64" s="31" t="s">
        <v>534</v>
      </c>
      <c r="B64" s="29"/>
      <c r="C64" s="20"/>
      <c r="D64" s="20">
        <f t="shared" si="0"/>
        <v>0</v>
      </c>
    </row>
    <row r="65" spans="1:4" ht="20.25" customHeight="1">
      <c r="A65" s="30" t="s">
        <v>535</v>
      </c>
      <c r="B65" s="27">
        <f>SUM(B66:B68)</f>
        <v>0</v>
      </c>
      <c r="C65" s="20"/>
      <c r="D65" s="20">
        <f t="shared" si="0"/>
        <v>0</v>
      </c>
    </row>
    <row r="66" spans="1:4" ht="20.25" customHeight="1">
      <c r="A66" s="31" t="s">
        <v>508</v>
      </c>
      <c r="B66" s="27"/>
      <c r="C66" s="20"/>
      <c r="D66" s="20">
        <f t="shared" si="0"/>
        <v>0</v>
      </c>
    </row>
    <row r="67" spans="1:4" ht="20.25" customHeight="1">
      <c r="A67" s="31" t="s">
        <v>509</v>
      </c>
      <c r="B67" s="29"/>
      <c r="C67" s="20"/>
      <c r="D67" s="20">
        <f t="shared" si="0"/>
        <v>0</v>
      </c>
    </row>
    <row r="68" spans="1:4" ht="20.25" customHeight="1">
      <c r="A68" s="31" t="s">
        <v>536</v>
      </c>
      <c r="B68" s="29"/>
      <c r="C68" s="20"/>
      <c r="D68" s="20">
        <f t="shared" si="0"/>
        <v>0</v>
      </c>
    </row>
    <row r="69" spans="1:4" ht="20.25" customHeight="1">
      <c r="A69" s="30" t="s">
        <v>537</v>
      </c>
      <c r="B69" s="27">
        <f>SUM(B70:B74)</f>
        <v>0</v>
      </c>
      <c r="C69" s="20"/>
      <c r="D69" s="21">
        <f t="shared" si="0"/>
        <v>0</v>
      </c>
    </row>
    <row r="70" spans="1:4" ht="20.25" customHeight="1">
      <c r="A70" s="31" t="s">
        <v>524</v>
      </c>
      <c r="B70" s="29"/>
      <c r="C70" s="20"/>
      <c r="D70" s="20">
        <f aca="true" t="shared" si="1" ref="D70:D133">SUM(B70:C70)</f>
        <v>0</v>
      </c>
    </row>
    <row r="71" spans="1:4" ht="20.25" customHeight="1">
      <c r="A71" s="31" t="s">
        <v>525</v>
      </c>
      <c r="B71" s="27"/>
      <c r="C71" s="20"/>
      <c r="D71" s="20">
        <f t="shared" si="1"/>
        <v>0</v>
      </c>
    </row>
    <row r="72" spans="1:4" ht="20.25" customHeight="1">
      <c r="A72" s="31" t="s">
        <v>526</v>
      </c>
      <c r="B72" s="29"/>
      <c r="C72" s="20"/>
      <c r="D72" s="20">
        <f t="shared" si="1"/>
        <v>0</v>
      </c>
    </row>
    <row r="73" spans="1:4" ht="20.25" customHeight="1">
      <c r="A73" s="31" t="s">
        <v>527</v>
      </c>
      <c r="B73" s="29"/>
      <c r="C73" s="20"/>
      <c r="D73" s="20">
        <f t="shared" si="1"/>
        <v>0</v>
      </c>
    </row>
    <row r="74" spans="1:4" ht="20.25" customHeight="1">
      <c r="A74" s="31" t="s">
        <v>538</v>
      </c>
      <c r="B74" s="29"/>
      <c r="C74" s="20"/>
      <c r="D74" s="20">
        <f t="shared" si="1"/>
        <v>0</v>
      </c>
    </row>
    <row r="75" spans="1:4" ht="20.25" customHeight="1">
      <c r="A75" s="30" t="s">
        <v>539</v>
      </c>
      <c r="B75" s="27">
        <f>SUM(B76:B77)</f>
        <v>0</v>
      </c>
      <c r="C75" s="20"/>
      <c r="D75" s="20">
        <f t="shared" si="1"/>
        <v>0</v>
      </c>
    </row>
    <row r="76" spans="1:4" ht="20.25" customHeight="1">
      <c r="A76" s="7" t="s">
        <v>530</v>
      </c>
      <c r="B76" s="27"/>
      <c r="C76" s="20"/>
      <c r="D76" s="20">
        <f t="shared" si="1"/>
        <v>0</v>
      </c>
    </row>
    <row r="77" spans="1:4" ht="20.25" customHeight="1">
      <c r="A77" s="31" t="s">
        <v>540</v>
      </c>
      <c r="B77" s="27"/>
      <c r="C77" s="20"/>
      <c r="D77" s="20">
        <f t="shared" si="1"/>
        <v>0</v>
      </c>
    </row>
    <row r="78" spans="1:4" ht="20.25" customHeight="1">
      <c r="A78" s="30" t="s">
        <v>541</v>
      </c>
      <c r="B78" s="27">
        <f>SUM(B79:B86)</f>
        <v>0</v>
      </c>
      <c r="C78" s="20"/>
      <c r="D78" s="20">
        <f t="shared" si="1"/>
        <v>0</v>
      </c>
    </row>
    <row r="79" spans="1:4" ht="20.25" customHeight="1">
      <c r="A79" s="31" t="s">
        <v>508</v>
      </c>
      <c r="B79" s="29"/>
      <c r="C79" s="20"/>
      <c r="D79" s="20">
        <f t="shared" si="1"/>
        <v>0</v>
      </c>
    </row>
    <row r="80" spans="1:4" ht="20.25" customHeight="1">
      <c r="A80" s="31" t="s">
        <v>509</v>
      </c>
      <c r="B80" s="29"/>
      <c r="C80" s="20"/>
      <c r="D80" s="20">
        <f t="shared" si="1"/>
        <v>0</v>
      </c>
    </row>
    <row r="81" spans="1:4" ht="20.25" customHeight="1">
      <c r="A81" s="31" t="s">
        <v>510</v>
      </c>
      <c r="B81" s="29"/>
      <c r="C81" s="20"/>
      <c r="D81" s="20">
        <f t="shared" si="1"/>
        <v>0</v>
      </c>
    </row>
    <row r="82" spans="1:4" ht="20.25" customHeight="1">
      <c r="A82" s="31" t="s">
        <v>511</v>
      </c>
      <c r="B82" s="27"/>
      <c r="C82" s="20"/>
      <c r="D82" s="20">
        <f t="shared" si="1"/>
        <v>0</v>
      </c>
    </row>
    <row r="83" spans="1:4" ht="20.25" customHeight="1">
      <c r="A83" s="31" t="s">
        <v>514</v>
      </c>
      <c r="B83" s="29"/>
      <c r="C83" s="20"/>
      <c r="D83" s="20">
        <f t="shared" si="1"/>
        <v>0</v>
      </c>
    </row>
    <row r="84" spans="1:4" ht="20.25" customHeight="1">
      <c r="A84" s="31" t="s">
        <v>516</v>
      </c>
      <c r="B84" s="29"/>
      <c r="C84" s="20"/>
      <c r="D84" s="20">
        <f t="shared" si="1"/>
        <v>0</v>
      </c>
    </row>
    <row r="85" spans="1:4" ht="20.25" customHeight="1">
      <c r="A85" s="31" t="s">
        <v>517</v>
      </c>
      <c r="B85" s="29"/>
      <c r="C85" s="20"/>
      <c r="D85" s="20">
        <f t="shared" si="1"/>
        <v>0</v>
      </c>
    </row>
    <row r="86" spans="1:4" ht="20.25" customHeight="1">
      <c r="A86" s="31" t="s">
        <v>542</v>
      </c>
      <c r="B86" s="29"/>
      <c r="C86" s="20"/>
      <c r="D86" s="20">
        <f t="shared" si="1"/>
        <v>0</v>
      </c>
    </row>
    <row r="87" spans="1:4" ht="20.25" customHeight="1">
      <c r="A87" s="30" t="s">
        <v>543</v>
      </c>
      <c r="B87" s="27">
        <f>B88+B93+B98+B103</f>
        <v>0</v>
      </c>
      <c r="C87" s="21"/>
      <c r="D87" s="21"/>
    </row>
    <row r="88" spans="1:4" ht="20.25" customHeight="1">
      <c r="A88" s="30" t="s">
        <v>544</v>
      </c>
      <c r="B88" s="27">
        <f>SUM(B89:B92)</f>
        <v>0</v>
      </c>
      <c r="C88" s="20"/>
      <c r="D88" s="20">
        <f t="shared" si="1"/>
        <v>0</v>
      </c>
    </row>
    <row r="89" spans="1:4" ht="20.25" customHeight="1">
      <c r="A89" s="31" t="s">
        <v>545</v>
      </c>
      <c r="B89" s="29"/>
      <c r="C89" s="20"/>
      <c r="D89" s="20">
        <f t="shared" si="1"/>
        <v>0</v>
      </c>
    </row>
    <row r="90" spans="1:4" ht="20.25" customHeight="1">
      <c r="A90" s="31" t="s">
        <v>546</v>
      </c>
      <c r="B90" s="29"/>
      <c r="C90" s="20"/>
      <c r="D90" s="20">
        <f t="shared" si="1"/>
        <v>0</v>
      </c>
    </row>
    <row r="91" spans="1:4" ht="20.25" customHeight="1">
      <c r="A91" s="31" t="s">
        <v>547</v>
      </c>
      <c r="B91" s="29"/>
      <c r="C91" s="20"/>
      <c r="D91" s="20">
        <f t="shared" si="1"/>
        <v>0</v>
      </c>
    </row>
    <row r="92" spans="1:4" ht="20.25" customHeight="1">
      <c r="A92" s="31" t="s">
        <v>548</v>
      </c>
      <c r="B92" s="27"/>
      <c r="C92" s="20"/>
      <c r="D92" s="20">
        <f t="shared" si="1"/>
        <v>0</v>
      </c>
    </row>
    <row r="93" spans="1:4" ht="20.25" customHeight="1">
      <c r="A93" s="30" t="s">
        <v>549</v>
      </c>
      <c r="B93" s="27">
        <f>SUM(B94:B97)</f>
        <v>0</v>
      </c>
      <c r="C93" s="20"/>
      <c r="D93" s="20">
        <f t="shared" si="1"/>
        <v>0</v>
      </c>
    </row>
    <row r="94" spans="1:4" ht="20.25" customHeight="1">
      <c r="A94" s="31" t="s">
        <v>545</v>
      </c>
      <c r="B94" s="29"/>
      <c r="C94" s="20"/>
      <c r="D94" s="20">
        <f t="shared" si="1"/>
        <v>0</v>
      </c>
    </row>
    <row r="95" spans="1:4" ht="20.25" customHeight="1">
      <c r="A95" s="31" t="s">
        <v>546</v>
      </c>
      <c r="B95" s="29"/>
      <c r="C95" s="20"/>
      <c r="D95" s="20">
        <f t="shared" si="1"/>
        <v>0</v>
      </c>
    </row>
    <row r="96" spans="1:4" ht="20.25" customHeight="1">
      <c r="A96" s="31" t="s">
        <v>550</v>
      </c>
      <c r="B96" s="29"/>
      <c r="C96" s="20"/>
      <c r="D96" s="20">
        <f t="shared" si="1"/>
        <v>0</v>
      </c>
    </row>
    <row r="97" spans="1:4" ht="20.25" customHeight="1">
      <c r="A97" s="31" t="s">
        <v>551</v>
      </c>
      <c r="B97" s="29"/>
      <c r="C97" s="20"/>
      <c r="D97" s="20">
        <f t="shared" si="1"/>
        <v>0</v>
      </c>
    </row>
    <row r="98" spans="1:4" ht="20.25" customHeight="1">
      <c r="A98" s="30" t="s">
        <v>552</v>
      </c>
      <c r="B98" s="27"/>
      <c r="C98" s="20"/>
      <c r="D98" s="20">
        <f t="shared" si="1"/>
        <v>0</v>
      </c>
    </row>
    <row r="99" spans="1:4" ht="20.25" customHeight="1">
      <c r="A99" s="31" t="s">
        <v>553</v>
      </c>
      <c r="B99" s="29"/>
      <c r="C99" s="20"/>
      <c r="D99" s="20">
        <f t="shared" si="1"/>
        <v>0</v>
      </c>
    </row>
    <row r="100" spans="1:4" ht="20.25" customHeight="1">
      <c r="A100" s="31" t="s">
        <v>554</v>
      </c>
      <c r="B100" s="29"/>
      <c r="C100" s="20"/>
      <c r="D100" s="20">
        <f t="shared" si="1"/>
        <v>0</v>
      </c>
    </row>
    <row r="101" spans="1:4" ht="20.25" customHeight="1">
      <c r="A101" s="31" t="s">
        <v>555</v>
      </c>
      <c r="B101" s="27"/>
      <c r="C101" s="20"/>
      <c r="D101" s="20">
        <f t="shared" si="1"/>
        <v>0</v>
      </c>
    </row>
    <row r="102" spans="1:4" ht="20.25" customHeight="1">
      <c r="A102" s="31" t="s">
        <v>556</v>
      </c>
      <c r="B102" s="29"/>
      <c r="C102" s="20"/>
      <c r="D102" s="20">
        <f t="shared" si="1"/>
        <v>0</v>
      </c>
    </row>
    <row r="103" spans="1:4" ht="20.25" customHeight="1">
      <c r="A103" s="30" t="s">
        <v>557</v>
      </c>
      <c r="B103" s="27"/>
      <c r="C103" s="20"/>
      <c r="D103" s="20"/>
    </row>
    <row r="104" spans="1:4" ht="20.25" customHeight="1">
      <c r="A104" s="31" t="s">
        <v>558</v>
      </c>
      <c r="B104" s="29"/>
      <c r="C104" s="20"/>
      <c r="D104" s="20">
        <f t="shared" si="1"/>
        <v>0</v>
      </c>
    </row>
    <row r="105" spans="1:4" ht="20.25" customHeight="1">
      <c r="A105" s="31" t="s">
        <v>545</v>
      </c>
      <c r="B105" s="29"/>
      <c r="C105" s="20"/>
      <c r="D105" s="20">
        <f t="shared" si="1"/>
        <v>0</v>
      </c>
    </row>
    <row r="106" spans="1:4" ht="20.25" customHeight="1">
      <c r="A106" s="31" t="s">
        <v>559</v>
      </c>
      <c r="B106" s="29"/>
      <c r="C106" s="20"/>
      <c r="D106" s="20"/>
    </row>
    <row r="107" spans="1:4" ht="20.25" customHeight="1">
      <c r="A107" s="30" t="s">
        <v>560</v>
      </c>
      <c r="B107" s="27">
        <f>B108+B113+B118+B123+B132+B139+B148+B151+B154+B155</f>
        <v>0</v>
      </c>
      <c r="C107" s="20"/>
      <c r="D107" s="21">
        <f t="shared" si="1"/>
        <v>0</v>
      </c>
    </row>
    <row r="108" spans="1:4" ht="20.25" customHeight="1">
      <c r="A108" s="30" t="s">
        <v>561</v>
      </c>
      <c r="B108" s="27">
        <f>SUM(B109:B112)</f>
        <v>0</v>
      </c>
      <c r="C108" s="20"/>
      <c r="D108" s="20">
        <f t="shared" si="1"/>
        <v>0</v>
      </c>
    </row>
    <row r="109" spans="1:4" ht="20.25" customHeight="1">
      <c r="A109" s="31" t="s">
        <v>562</v>
      </c>
      <c r="B109" s="29"/>
      <c r="C109" s="20"/>
      <c r="D109" s="20">
        <f t="shared" si="1"/>
        <v>0</v>
      </c>
    </row>
    <row r="110" spans="1:4" ht="20.25" customHeight="1">
      <c r="A110" s="31" t="s">
        <v>563</v>
      </c>
      <c r="B110" s="29"/>
      <c r="C110" s="20"/>
      <c r="D110" s="20">
        <f t="shared" si="1"/>
        <v>0</v>
      </c>
    </row>
    <row r="111" spans="1:4" ht="20.25" customHeight="1">
      <c r="A111" s="31" t="s">
        <v>564</v>
      </c>
      <c r="B111" s="29"/>
      <c r="C111" s="20"/>
      <c r="D111" s="20">
        <f t="shared" si="1"/>
        <v>0</v>
      </c>
    </row>
    <row r="112" spans="1:4" ht="20.25" customHeight="1">
      <c r="A112" s="31" t="s">
        <v>565</v>
      </c>
      <c r="B112" s="29"/>
      <c r="C112" s="20"/>
      <c r="D112" s="20">
        <f t="shared" si="1"/>
        <v>0</v>
      </c>
    </row>
    <row r="113" spans="1:4" ht="20.25" customHeight="1">
      <c r="A113" s="28" t="s">
        <v>566</v>
      </c>
      <c r="B113" s="27">
        <f>SUM(B114:B117)</f>
        <v>0</v>
      </c>
      <c r="C113" s="20"/>
      <c r="D113" s="21">
        <f t="shared" si="1"/>
        <v>0</v>
      </c>
    </row>
    <row r="114" spans="1:4" ht="20.25" customHeight="1">
      <c r="A114" s="31" t="s">
        <v>564</v>
      </c>
      <c r="B114" s="27"/>
      <c r="C114" s="20"/>
      <c r="D114" s="20">
        <f t="shared" si="1"/>
        <v>0</v>
      </c>
    </row>
    <row r="115" spans="1:4" ht="20.25" customHeight="1">
      <c r="A115" s="31" t="s">
        <v>567</v>
      </c>
      <c r="B115" s="29"/>
      <c r="C115" s="20"/>
      <c r="D115" s="20">
        <f t="shared" si="1"/>
        <v>0</v>
      </c>
    </row>
    <row r="116" spans="1:4" ht="20.25" customHeight="1">
      <c r="A116" s="31" t="s">
        <v>568</v>
      </c>
      <c r="B116" s="29"/>
      <c r="C116" s="20"/>
      <c r="D116" s="20">
        <f t="shared" si="1"/>
        <v>0</v>
      </c>
    </row>
    <row r="117" spans="1:4" ht="20.25" customHeight="1">
      <c r="A117" s="31" t="s">
        <v>569</v>
      </c>
      <c r="B117" s="29"/>
      <c r="C117" s="20"/>
      <c r="D117" s="20"/>
    </row>
    <row r="118" spans="1:4" ht="20.25" customHeight="1">
      <c r="A118" s="30" t="s">
        <v>570</v>
      </c>
      <c r="B118" s="27">
        <f>SUM(B119:B122)</f>
        <v>0</v>
      </c>
      <c r="C118" s="20"/>
      <c r="D118" s="20">
        <f t="shared" si="1"/>
        <v>0</v>
      </c>
    </row>
    <row r="119" spans="1:4" ht="20.25" customHeight="1">
      <c r="A119" s="31" t="s">
        <v>571</v>
      </c>
      <c r="B119" s="29"/>
      <c r="C119" s="20"/>
      <c r="D119" s="20">
        <f t="shared" si="1"/>
        <v>0</v>
      </c>
    </row>
    <row r="120" spans="1:4" ht="20.25" customHeight="1">
      <c r="A120" s="31" t="s">
        <v>572</v>
      </c>
      <c r="B120" s="29"/>
      <c r="C120" s="20"/>
      <c r="D120" s="20">
        <f t="shared" si="1"/>
        <v>0</v>
      </c>
    </row>
    <row r="121" spans="1:4" ht="20.25" customHeight="1">
      <c r="A121" s="31" t="s">
        <v>573</v>
      </c>
      <c r="B121" s="27"/>
      <c r="C121" s="20"/>
      <c r="D121" s="20">
        <f t="shared" si="1"/>
        <v>0</v>
      </c>
    </row>
    <row r="122" spans="1:4" ht="20.25" customHeight="1">
      <c r="A122" s="31" t="s">
        <v>574</v>
      </c>
      <c r="B122" s="29"/>
      <c r="C122" s="20"/>
      <c r="D122" s="20">
        <f t="shared" si="1"/>
        <v>0</v>
      </c>
    </row>
    <row r="123" spans="1:4" ht="20.25" customHeight="1">
      <c r="A123" s="30" t="s">
        <v>575</v>
      </c>
      <c r="B123" s="27">
        <f>SUM(B124:B131)</f>
        <v>0</v>
      </c>
      <c r="C123" s="20"/>
      <c r="D123" s="21">
        <f t="shared" si="1"/>
        <v>0</v>
      </c>
    </row>
    <row r="124" spans="1:4" ht="20.25" customHeight="1">
      <c r="A124" s="31" t="s">
        <v>576</v>
      </c>
      <c r="B124" s="29"/>
      <c r="C124" s="20"/>
      <c r="D124" s="20">
        <f t="shared" si="1"/>
        <v>0</v>
      </c>
    </row>
    <row r="125" spans="1:4" ht="20.25" customHeight="1">
      <c r="A125" s="31" t="s">
        <v>577</v>
      </c>
      <c r="B125" s="29"/>
      <c r="C125" s="20"/>
      <c r="D125" s="20">
        <f t="shared" si="1"/>
        <v>0</v>
      </c>
    </row>
    <row r="126" spans="1:4" ht="20.25" customHeight="1">
      <c r="A126" s="31" t="s">
        <v>578</v>
      </c>
      <c r="B126" s="29"/>
      <c r="C126" s="20"/>
      <c r="D126" s="20">
        <f t="shared" si="1"/>
        <v>0</v>
      </c>
    </row>
    <row r="127" spans="1:4" ht="20.25" customHeight="1">
      <c r="A127" s="31" t="s">
        <v>579</v>
      </c>
      <c r="B127" s="27"/>
      <c r="C127" s="20"/>
      <c r="D127" s="20">
        <f t="shared" si="1"/>
        <v>0</v>
      </c>
    </row>
    <row r="128" spans="1:4" ht="20.25" customHeight="1">
      <c r="A128" s="31" t="s">
        <v>580</v>
      </c>
      <c r="B128" s="29"/>
      <c r="C128" s="20"/>
      <c r="D128" s="20">
        <f t="shared" si="1"/>
        <v>0</v>
      </c>
    </row>
    <row r="129" spans="1:4" ht="20.25" customHeight="1">
      <c r="A129" s="31" t="s">
        <v>581</v>
      </c>
      <c r="B129" s="29"/>
      <c r="C129" s="20"/>
      <c r="D129" s="21">
        <f t="shared" si="1"/>
        <v>0</v>
      </c>
    </row>
    <row r="130" spans="1:4" ht="20.25" customHeight="1">
      <c r="A130" s="7" t="s">
        <v>582</v>
      </c>
      <c r="B130" s="27"/>
      <c r="C130" s="20"/>
      <c r="D130" s="20">
        <f t="shared" si="1"/>
        <v>0</v>
      </c>
    </row>
    <row r="131" spans="1:4" ht="20.25" customHeight="1">
      <c r="A131" s="31" t="s">
        <v>583</v>
      </c>
      <c r="B131" s="27"/>
      <c r="C131" s="20"/>
      <c r="D131" s="20">
        <f t="shared" si="1"/>
        <v>0</v>
      </c>
    </row>
    <row r="132" spans="1:4" ht="20.25" customHeight="1">
      <c r="A132" s="30" t="s">
        <v>584</v>
      </c>
      <c r="B132" s="27">
        <f>SUM(B133:B138)</f>
        <v>0</v>
      </c>
      <c r="C132" s="20"/>
      <c r="D132" s="20">
        <f t="shared" si="1"/>
        <v>0</v>
      </c>
    </row>
    <row r="133" spans="1:4" ht="20.25" customHeight="1">
      <c r="A133" s="31" t="s">
        <v>585</v>
      </c>
      <c r="B133" s="29"/>
      <c r="C133" s="20"/>
      <c r="D133" s="20">
        <f t="shared" si="1"/>
        <v>0</v>
      </c>
    </row>
    <row r="134" spans="1:4" ht="20.25" customHeight="1">
      <c r="A134" s="31" t="s">
        <v>586</v>
      </c>
      <c r="B134" s="29"/>
      <c r="C134" s="20"/>
      <c r="D134" s="20">
        <f aca="true" t="shared" si="2" ref="D134:D192">SUM(B134:C134)</f>
        <v>0</v>
      </c>
    </row>
    <row r="135" spans="1:4" ht="20.25" customHeight="1">
      <c r="A135" s="31" t="s">
        <v>587</v>
      </c>
      <c r="B135" s="29"/>
      <c r="C135" s="20"/>
      <c r="D135" s="20">
        <f t="shared" si="2"/>
        <v>0</v>
      </c>
    </row>
    <row r="136" spans="1:4" ht="20.25" customHeight="1">
      <c r="A136" s="31" t="s">
        <v>588</v>
      </c>
      <c r="B136" s="29"/>
      <c r="C136" s="20"/>
      <c r="D136" s="20">
        <f t="shared" si="2"/>
        <v>0</v>
      </c>
    </row>
    <row r="137" spans="1:4" ht="20.25" customHeight="1">
      <c r="A137" s="7" t="s">
        <v>589</v>
      </c>
      <c r="B137" s="27"/>
      <c r="C137" s="20"/>
      <c r="D137" s="20">
        <f t="shared" si="2"/>
        <v>0</v>
      </c>
    </row>
    <row r="138" spans="1:4" ht="20.25" customHeight="1">
      <c r="A138" s="31" t="s">
        <v>590</v>
      </c>
      <c r="B138" s="27"/>
      <c r="C138" s="20"/>
      <c r="D138" s="20">
        <f t="shared" si="2"/>
        <v>0</v>
      </c>
    </row>
    <row r="139" spans="1:4" ht="20.25" customHeight="1">
      <c r="A139" s="30" t="s">
        <v>591</v>
      </c>
      <c r="B139" s="27">
        <f>SUM(B140:B147)</f>
        <v>0</v>
      </c>
      <c r="C139" s="20"/>
      <c r="D139" s="20">
        <f t="shared" si="2"/>
        <v>0</v>
      </c>
    </row>
    <row r="140" spans="1:4" ht="20.25" customHeight="1">
      <c r="A140" s="32" t="s">
        <v>592</v>
      </c>
      <c r="B140" s="29"/>
      <c r="C140" s="20"/>
      <c r="D140" s="20">
        <f t="shared" si="2"/>
        <v>0</v>
      </c>
    </row>
    <row r="141" spans="1:4" ht="20.25" customHeight="1">
      <c r="A141" s="31" t="s">
        <v>593</v>
      </c>
      <c r="B141" s="29"/>
      <c r="C141" s="20"/>
      <c r="D141" s="20">
        <f t="shared" si="2"/>
        <v>0</v>
      </c>
    </row>
    <row r="142" spans="1:4" ht="20.25" customHeight="1">
      <c r="A142" s="31" t="s">
        <v>594</v>
      </c>
      <c r="B142" s="29"/>
      <c r="C142" s="20"/>
      <c r="D142" s="20">
        <f t="shared" si="2"/>
        <v>0</v>
      </c>
    </row>
    <row r="143" spans="1:4" ht="20.25" customHeight="1">
      <c r="A143" s="31" t="s">
        <v>595</v>
      </c>
      <c r="B143" s="29"/>
      <c r="C143" s="20"/>
      <c r="D143" s="20">
        <f t="shared" si="2"/>
        <v>0</v>
      </c>
    </row>
    <row r="144" spans="1:4" ht="20.25" customHeight="1">
      <c r="A144" s="31" t="s">
        <v>596</v>
      </c>
      <c r="B144" s="29"/>
      <c r="C144" s="20"/>
      <c r="D144" s="20">
        <f t="shared" si="2"/>
        <v>0</v>
      </c>
    </row>
    <row r="145" spans="1:4" ht="20.25" customHeight="1">
      <c r="A145" s="31" t="s">
        <v>597</v>
      </c>
      <c r="B145" s="29"/>
      <c r="C145" s="20"/>
      <c r="D145" s="20">
        <f t="shared" si="2"/>
        <v>0</v>
      </c>
    </row>
    <row r="146" spans="1:4" ht="20.25" customHeight="1">
      <c r="A146" s="31" t="s">
        <v>598</v>
      </c>
      <c r="B146" s="29"/>
      <c r="C146" s="20"/>
      <c r="D146" s="20">
        <f t="shared" si="2"/>
        <v>0</v>
      </c>
    </row>
    <row r="147" spans="1:4" ht="20.25" customHeight="1">
      <c r="A147" s="31" t="s">
        <v>599</v>
      </c>
      <c r="B147" s="29"/>
      <c r="C147" s="20"/>
      <c r="D147" s="20">
        <f t="shared" si="2"/>
        <v>0</v>
      </c>
    </row>
    <row r="148" spans="1:4" ht="20.25" customHeight="1">
      <c r="A148" s="30" t="s">
        <v>600</v>
      </c>
      <c r="B148" s="27">
        <f>SUM(B149:B150)</f>
        <v>0</v>
      </c>
      <c r="C148" s="20"/>
      <c r="D148" s="20">
        <f t="shared" si="2"/>
        <v>0</v>
      </c>
    </row>
    <row r="149" spans="1:4" ht="20.25" customHeight="1">
      <c r="A149" s="32" t="s">
        <v>562</v>
      </c>
      <c r="B149" s="29"/>
      <c r="C149" s="20"/>
      <c r="D149" s="20">
        <f t="shared" si="2"/>
        <v>0</v>
      </c>
    </row>
    <row r="150" spans="1:4" ht="20.25" customHeight="1">
      <c r="A150" s="31" t="s">
        <v>601</v>
      </c>
      <c r="B150" s="29"/>
      <c r="C150" s="20"/>
      <c r="D150" s="20">
        <f t="shared" si="2"/>
        <v>0</v>
      </c>
    </row>
    <row r="151" spans="1:4" ht="20.25" customHeight="1">
      <c r="A151" s="30" t="s">
        <v>602</v>
      </c>
      <c r="B151" s="27">
        <f>SUM(B152:B153)</f>
        <v>0</v>
      </c>
      <c r="C151" s="20"/>
      <c r="D151" s="20">
        <f t="shared" si="2"/>
        <v>0</v>
      </c>
    </row>
    <row r="152" spans="1:4" ht="20.25" customHeight="1">
      <c r="A152" s="31" t="s">
        <v>562</v>
      </c>
      <c r="B152" s="29"/>
      <c r="C152" s="20"/>
      <c r="D152" s="20">
        <f t="shared" si="2"/>
        <v>0</v>
      </c>
    </row>
    <row r="153" spans="1:4" ht="20.25" customHeight="1">
      <c r="A153" s="31" t="s">
        <v>603</v>
      </c>
      <c r="B153" s="29"/>
      <c r="C153" s="20"/>
      <c r="D153" s="20">
        <f t="shared" si="2"/>
        <v>0</v>
      </c>
    </row>
    <row r="154" spans="1:4" ht="20.25" customHeight="1">
      <c r="A154" s="30" t="s">
        <v>604</v>
      </c>
      <c r="B154" s="27"/>
      <c r="C154" s="20"/>
      <c r="D154" s="20">
        <f t="shared" si="2"/>
        <v>0</v>
      </c>
    </row>
    <row r="155" spans="1:4" ht="20.25" customHeight="1">
      <c r="A155" s="30" t="s">
        <v>605</v>
      </c>
      <c r="B155" s="27">
        <f>SUM(B156:B158)</f>
        <v>0</v>
      </c>
      <c r="C155" s="20"/>
      <c r="D155" s="20">
        <f t="shared" si="2"/>
        <v>0</v>
      </c>
    </row>
    <row r="156" spans="1:4" ht="20.25" customHeight="1">
      <c r="A156" s="31" t="s">
        <v>571</v>
      </c>
      <c r="B156" s="29"/>
      <c r="C156" s="20"/>
      <c r="D156" s="20">
        <f t="shared" si="2"/>
        <v>0</v>
      </c>
    </row>
    <row r="157" spans="1:4" ht="20.25" customHeight="1">
      <c r="A157" s="31" t="s">
        <v>573</v>
      </c>
      <c r="B157" s="29"/>
      <c r="C157" s="20"/>
      <c r="D157" s="20">
        <f t="shared" si="2"/>
        <v>0</v>
      </c>
    </row>
    <row r="158" spans="1:4" ht="20.25" customHeight="1">
      <c r="A158" s="31" t="s">
        <v>606</v>
      </c>
      <c r="B158" s="29"/>
      <c r="C158" s="20"/>
      <c r="D158" s="20">
        <f t="shared" si="2"/>
        <v>0</v>
      </c>
    </row>
    <row r="159" spans="1:4" ht="20.25" customHeight="1">
      <c r="A159" s="28" t="s">
        <v>607</v>
      </c>
      <c r="B159" s="27">
        <f>B160</f>
        <v>0</v>
      </c>
      <c r="C159" s="20"/>
      <c r="D159" s="20">
        <f t="shared" si="2"/>
        <v>0</v>
      </c>
    </row>
    <row r="160" spans="1:4" ht="20.25" customHeight="1">
      <c r="A160" s="28" t="s">
        <v>608</v>
      </c>
      <c r="B160" s="27">
        <f>SUM(B161:B162)</f>
        <v>0</v>
      </c>
      <c r="C160" s="20"/>
      <c r="D160" s="20">
        <f t="shared" si="2"/>
        <v>0</v>
      </c>
    </row>
    <row r="161" spans="1:4" ht="20.25" customHeight="1">
      <c r="A161" s="20" t="s">
        <v>609</v>
      </c>
      <c r="B161" s="20"/>
      <c r="C161" s="20"/>
      <c r="D161" s="20">
        <f t="shared" si="2"/>
        <v>0</v>
      </c>
    </row>
    <row r="162" spans="1:4" ht="20.25" customHeight="1">
      <c r="A162" s="20" t="s">
        <v>610</v>
      </c>
      <c r="B162" s="20"/>
      <c r="C162" s="20"/>
      <c r="D162" s="20">
        <f t="shared" si="2"/>
        <v>0</v>
      </c>
    </row>
    <row r="163" spans="1:4" ht="20.25" customHeight="1">
      <c r="A163" s="35" t="s">
        <v>611</v>
      </c>
      <c r="B163" s="21">
        <f>B164+B168+B177</f>
        <v>0</v>
      </c>
      <c r="C163" s="21">
        <f>C164+C168+C177</f>
        <v>0</v>
      </c>
      <c r="D163" s="21">
        <f t="shared" si="2"/>
        <v>0</v>
      </c>
    </row>
    <row r="164" spans="1:4" ht="20.25" customHeight="1">
      <c r="A164" s="36" t="s">
        <v>612</v>
      </c>
      <c r="B164" s="21">
        <f>SUM(B165:B167)</f>
        <v>0</v>
      </c>
      <c r="C164" s="20"/>
      <c r="D164" s="20">
        <f t="shared" si="2"/>
        <v>0</v>
      </c>
    </row>
    <row r="165" spans="1:4" ht="20.25" customHeight="1">
      <c r="A165" s="37" t="s">
        <v>613</v>
      </c>
      <c r="B165" s="20"/>
      <c r="C165" s="20"/>
      <c r="D165" s="20">
        <f t="shared" si="2"/>
        <v>0</v>
      </c>
    </row>
    <row r="166" spans="1:4" ht="20.25" customHeight="1">
      <c r="A166" s="37" t="s">
        <v>614</v>
      </c>
      <c r="B166" s="20"/>
      <c r="C166" s="20"/>
      <c r="D166" s="20">
        <f t="shared" si="2"/>
        <v>0</v>
      </c>
    </row>
    <row r="167" spans="1:4" ht="20.25" customHeight="1">
      <c r="A167" s="37" t="s">
        <v>615</v>
      </c>
      <c r="B167" s="20"/>
      <c r="C167" s="20"/>
      <c r="D167" s="20">
        <f t="shared" si="2"/>
        <v>0</v>
      </c>
    </row>
    <row r="168" spans="1:4" ht="20.25" customHeight="1">
      <c r="A168" s="38" t="s">
        <v>616</v>
      </c>
      <c r="B168" s="21">
        <f>SUM(B169:B176)</f>
        <v>0</v>
      </c>
      <c r="C168" s="21">
        <f>SUM(C169:C176)</f>
        <v>0</v>
      </c>
      <c r="D168" s="20">
        <f t="shared" si="2"/>
        <v>0</v>
      </c>
    </row>
    <row r="169" spans="1:4" ht="20.25" customHeight="1">
      <c r="A169" s="25" t="s">
        <v>617</v>
      </c>
      <c r="B169" s="20"/>
      <c r="C169" s="20"/>
      <c r="D169" s="20">
        <f t="shared" si="2"/>
        <v>0</v>
      </c>
    </row>
    <row r="170" spans="1:4" ht="20.25" customHeight="1">
      <c r="A170" s="39" t="s">
        <v>618</v>
      </c>
      <c r="B170" s="20"/>
      <c r="C170" s="20"/>
      <c r="D170" s="20">
        <f t="shared" si="2"/>
        <v>0</v>
      </c>
    </row>
    <row r="171" spans="1:4" ht="20.25" customHeight="1">
      <c r="A171" s="32" t="s">
        <v>619</v>
      </c>
      <c r="B171" s="21"/>
      <c r="C171" s="20"/>
      <c r="D171" s="20">
        <f t="shared" si="2"/>
        <v>0</v>
      </c>
    </row>
    <row r="172" spans="1:4" ht="20.25" customHeight="1">
      <c r="A172" s="39" t="s">
        <v>620</v>
      </c>
      <c r="B172" s="20"/>
      <c r="C172" s="20"/>
      <c r="D172" s="20">
        <f t="shared" si="2"/>
        <v>0</v>
      </c>
    </row>
    <row r="173" spans="1:4" ht="20.25" customHeight="1">
      <c r="A173" s="39" t="s">
        <v>621</v>
      </c>
      <c r="B173" s="20"/>
      <c r="C173" s="20"/>
      <c r="D173" s="20">
        <f t="shared" si="2"/>
        <v>0</v>
      </c>
    </row>
    <row r="174" spans="1:4" ht="20.25" customHeight="1">
      <c r="A174" s="39" t="s">
        <v>622</v>
      </c>
      <c r="B174" s="20"/>
      <c r="C174" s="20"/>
      <c r="D174" s="20">
        <f t="shared" si="2"/>
        <v>0</v>
      </c>
    </row>
    <row r="175" spans="1:4" ht="20.25" customHeight="1">
      <c r="A175" s="39" t="s">
        <v>623</v>
      </c>
      <c r="B175" s="20"/>
      <c r="C175" s="20"/>
      <c r="D175" s="20"/>
    </row>
    <row r="176" spans="1:4" ht="20.25" customHeight="1">
      <c r="A176" s="39" t="s">
        <v>624</v>
      </c>
      <c r="B176" s="20"/>
      <c r="C176" s="20"/>
      <c r="D176" s="20">
        <f t="shared" si="2"/>
        <v>0</v>
      </c>
    </row>
    <row r="177" spans="1:4" ht="20.25" customHeight="1">
      <c r="A177" s="36" t="s">
        <v>625</v>
      </c>
      <c r="B177" s="21">
        <f>SUM(B178:B187)</f>
        <v>0</v>
      </c>
      <c r="C177" s="21">
        <f>SUM(C178:C187)</f>
        <v>0</v>
      </c>
      <c r="D177" s="21">
        <f t="shared" si="2"/>
        <v>0</v>
      </c>
    </row>
    <row r="178" spans="1:4" ht="20.25" customHeight="1">
      <c r="A178" s="39" t="s">
        <v>626</v>
      </c>
      <c r="B178" s="20"/>
      <c r="C178" s="20"/>
      <c r="D178" s="20"/>
    </row>
    <row r="179" spans="1:4" ht="20.25" customHeight="1">
      <c r="A179" s="39" t="s">
        <v>627</v>
      </c>
      <c r="B179" s="20"/>
      <c r="C179" s="40"/>
      <c r="D179" s="40"/>
    </row>
    <row r="180" spans="1:4" ht="20.25" customHeight="1">
      <c r="A180" s="39" t="s">
        <v>628</v>
      </c>
      <c r="B180" s="20"/>
      <c r="C180" s="20"/>
      <c r="D180" s="20"/>
    </row>
    <row r="181" spans="1:4" ht="20.25" customHeight="1">
      <c r="A181" s="39" t="s">
        <v>629</v>
      </c>
      <c r="B181" s="20"/>
      <c r="C181" s="20"/>
      <c r="D181" s="20"/>
    </row>
    <row r="182" spans="1:4" ht="20.25" customHeight="1">
      <c r="A182" s="39" t="s">
        <v>630</v>
      </c>
      <c r="B182" s="20"/>
      <c r="C182" s="20"/>
      <c r="D182" s="20"/>
    </row>
    <row r="183" spans="1:4" ht="20.25" customHeight="1">
      <c r="A183" s="39" t="s">
        <v>631</v>
      </c>
      <c r="B183" s="20"/>
      <c r="C183" s="20"/>
      <c r="D183" s="20">
        <f t="shared" si="2"/>
        <v>0</v>
      </c>
    </row>
    <row r="184" spans="1:4" ht="20.25" customHeight="1">
      <c r="A184" s="39" t="s">
        <v>632</v>
      </c>
      <c r="B184" s="20"/>
      <c r="C184" s="21"/>
      <c r="D184" s="21">
        <f t="shared" si="2"/>
        <v>0</v>
      </c>
    </row>
    <row r="185" spans="1:4" ht="20.25" customHeight="1">
      <c r="A185" s="39" t="s">
        <v>633</v>
      </c>
      <c r="B185" s="20"/>
      <c r="C185" s="20"/>
      <c r="D185" s="20">
        <f t="shared" si="2"/>
        <v>0</v>
      </c>
    </row>
    <row r="186" spans="1:4" ht="20.25" customHeight="1">
      <c r="A186" s="39" t="s">
        <v>634</v>
      </c>
      <c r="B186" s="20"/>
      <c r="C186" s="20"/>
      <c r="D186" s="20">
        <f t="shared" si="2"/>
        <v>0</v>
      </c>
    </row>
    <row r="187" spans="1:4" ht="20.25" customHeight="1">
      <c r="A187" s="39" t="s">
        <v>635</v>
      </c>
      <c r="B187" s="20"/>
      <c r="C187" s="20"/>
      <c r="D187" s="20"/>
    </row>
    <row r="188" spans="1:4" ht="20.25" customHeight="1">
      <c r="A188" s="36" t="s">
        <v>636</v>
      </c>
      <c r="B188" s="21">
        <v>9150</v>
      </c>
      <c r="C188" s="20"/>
      <c r="D188" s="21">
        <v>9150</v>
      </c>
    </row>
    <row r="189" spans="1:4" ht="20.25" customHeight="1">
      <c r="A189" s="36" t="s">
        <v>637</v>
      </c>
      <c r="B189" s="21"/>
      <c r="C189" s="20"/>
      <c r="D189" s="20">
        <f t="shared" si="2"/>
        <v>0</v>
      </c>
    </row>
    <row r="190" spans="1:4" ht="20.25" customHeight="1">
      <c r="A190" s="41"/>
      <c r="B190" s="42"/>
      <c r="C190" s="20"/>
      <c r="D190" s="20">
        <f t="shared" si="2"/>
        <v>0</v>
      </c>
    </row>
    <row r="191" spans="1:4" ht="20.25" customHeight="1">
      <c r="A191" s="20"/>
      <c r="B191" s="20"/>
      <c r="C191" s="20"/>
      <c r="D191" s="20">
        <f t="shared" si="2"/>
        <v>0</v>
      </c>
    </row>
    <row r="192" spans="1:4" ht="20.25" customHeight="1">
      <c r="A192" s="20"/>
      <c r="B192" s="20"/>
      <c r="C192" s="20"/>
      <c r="D192" s="20">
        <f t="shared" si="2"/>
        <v>0</v>
      </c>
    </row>
    <row r="193" spans="1:4" ht="20.25" customHeight="1">
      <c r="A193" s="26" t="s">
        <v>386</v>
      </c>
      <c r="B193" s="21">
        <f>SUM(B5,B21,B32,B87,B107,B159,B163,B188:B189)</f>
        <v>9150</v>
      </c>
      <c r="C193" s="21">
        <f>SUM(C5,C21,C32,C87,C107,C159,C163,C188:C189)</f>
        <v>0</v>
      </c>
      <c r="D193" s="21">
        <v>9150</v>
      </c>
    </row>
  </sheetData>
  <sheetProtection/>
  <mergeCells count="1">
    <mergeCell ref="A2:D2"/>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D32"/>
  <sheetViews>
    <sheetView showZeros="0" zoomScalePageLayoutView="0" workbookViewId="0" topLeftCell="A1">
      <selection activeCell="B13" sqref="B13"/>
    </sheetView>
  </sheetViews>
  <sheetFormatPr defaultColWidth="9.00390625" defaultRowHeight="13.5"/>
  <cols>
    <col min="1" max="1" width="47.125" style="0" customWidth="1"/>
    <col min="2" max="2" width="11.00390625" style="1" customWidth="1"/>
    <col min="3" max="4" width="11.625" style="1" customWidth="1"/>
  </cols>
  <sheetData>
    <row r="1" ht="21.75" customHeight="1">
      <c r="A1" s="1" t="s">
        <v>753</v>
      </c>
    </row>
    <row r="2" spans="1:4" ht="30" customHeight="1">
      <c r="A2" s="168" t="s">
        <v>754</v>
      </c>
      <c r="B2" s="168"/>
      <c r="C2" s="168"/>
      <c r="D2" s="168"/>
    </row>
    <row r="3" spans="1:4" ht="22.5" customHeight="1">
      <c r="A3" s="14"/>
      <c r="B3" s="15"/>
      <c r="C3" s="15"/>
      <c r="D3" s="16" t="s">
        <v>2</v>
      </c>
    </row>
    <row r="4" spans="1:4" ht="40.5">
      <c r="A4" s="5" t="s">
        <v>3</v>
      </c>
      <c r="B4" s="5" t="s">
        <v>86</v>
      </c>
      <c r="C4" s="17" t="s">
        <v>46</v>
      </c>
      <c r="D4" s="18" t="s">
        <v>750</v>
      </c>
    </row>
    <row r="5" spans="1:4" ht="20.25" customHeight="1">
      <c r="A5" s="6" t="s">
        <v>680</v>
      </c>
      <c r="B5" s="19"/>
      <c r="C5" s="20"/>
      <c r="D5" s="21" t="s">
        <v>437</v>
      </c>
    </row>
    <row r="6" spans="1:4" ht="20.25" customHeight="1">
      <c r="A6" s="7" t="s">
        <v>681</v>
      </c>
      <c r="B6" s="19"/>
      <c r="C6" s="20"/>
      <c r="D6" s="20"/>
    </row>
    <row r="7" spans="1:4" ht="20.25" customHeight="1">
      <c r="A7" s="22" t="s">
        <v>682</v>
      </c>
      <c r="B7" s="19"/>
      <c r="C7" s="20"/>
      <c r="D7" s="20"/>
    </row>
    <row r="8" spans="1:4" ht="20.25" customHeight="1">
      <c r="A8" s="6" t="s">
        <v>683</v>
      </c>
      <c r="B8" s="23">
        <f>SUM(B9,B17,B23,B27)</f>
        <v>0</v>
      </c>
      <c r="C8" s="23">
        <f>SUM(C9,C17,C23,C27)</f>
        <v>0</v>
      </c>
      <c r="D8" s="23">
        <f>SUM(B8:C8)</f>
        <v>0</v>
      </c>
    </row>
    <row r="9" spans="1:4" ht="20.25" customHeight="1">
      <c r="A9" s="7" t="s">
        <v>684</v>
      </c>
      <c r="B9" s="19"/>
      <c r="C9" s="20"/>
      <c r="D9" s="20"/>
    </row>
    <row r="10" spans="1:4" ht="20.25" customHeight="1">
      <c r="A10" s="22" t="s">
        <v>685</v>
      </c>
      <c r="B10" s="19"/>
      <c r="C10" s="20"/>
      <c r="D10" s="20"/>
    </row>
    <row r="11" spans="1:4" ht="20.25" customHeight="1">
      <c r="A11" s="22" t="s">
        <v>686</v>
      </c>
      <c r="B11" s="19"/>
      <c r="C11" s="20"/>
      <c r="D11" s="20"/>
    </row>
    <row r="12" spans="1:4" ht="20.25" customHeight="1">
      <c r="A12" s="22" t="s">
        <v>687</v>
      </c>
      <c r="B12" s="19"/>
      <c r="C12" s="20"/>
      <c r="D12" s="20"/>
    </row>
    <row r="13" spans="1:4" ht="20.25" customHeight="1">
      <c r="A13" s="22" t="s">
        <v>688</v>
      </c>
      <c r="B13" s="19"/>
      <c r="C13" s="20"/>
      <c r="D13" s="20"/>
    </row>
    <row r="14" spans="1:4" ht="20.25" customHeight="1">
      <c r="A14" s="22" t="s">
        <v>689</v>
      </c>
      <c r="B14" s="19"/>
      <c r="C14" s="20"/>
      <c r="D14" s="20"/>
    </row>
    <row r="15" spans="1:4" ht="20.25" customHeight="1">
      <c r="A15" s="22" t="s">
        <v>690</v>
      </c>
      <c r="B15" s="19"/>
      <c r="C15" s="20"/>
      <c r="D15" s="20"/>
    </row>
    <row r="16" spans="1:4" ht="20.25" customHeight="1">
      <c r="A16" s="24" t="s">
        <v>75</v>
      </c>
      <c r="B16" s="19"/>
      <c r="C16" s="20"/>
      <c r="D16" s="19"/>
    </row>
    <row r="17" spans="1:4" ht="20.25" customHeight="1">
      <c r="A17" s="7" t="s">
        <v>691</v>
      </c>
      <c r="B17" s="19"/>
      <c r="C17" s="20"/>
      <c r="D17" s="19"/>
    </row>
    <row r="18" spans="1:4" ht="20.25" customHeight="1">
      <c r="A18" s="7" t="s">
        <v>692</v>
      </c>
      <c r="B18" s="19"/>
      <c r="C18" s="20"/>
      <c r="D18" s="19"/>
    </row>
    <row r="19" spans="1:4" ht="20.25" customHeight="1">
      <c r="A19" s="25" t="s">
        <v>693</v>
      </c>
      <c r="B19" s="19"/>
      <c r="C19" s="20"/>
      <c r="D19" s="19"/>
    </row>
    <row r="20" spans="1:4" ht="20.25" customHeight="1">
      <c r="A20" s="7" t="s">
        <v>694</v>
      </c>
      <c r="B20" s="19"/>
      <c r="C20" s="20"/>
      <c r="D20" s="19"/>
    </row>
    <row r="21" spans="1:4" ht="20.25" customHeight="1">
      <c r="A21" s="22" t="s">
        <v>695</v>
      </c>
      <c r="B21" s="19"/>
      <c r="C21" s="20"/>
      <c r="D21" s="19"/>
    </row>
    <row r="22" spans="1:4" ht="20.25" customHeight="1">
      <c r="A22" s="7" t="s">
        <v>696</v>
      </c>
      <c r="B22" s="19"/>
      <c r="C22" s="20"/>
      <c r="D22" s="19"/>
    </row>
    <row r="23" spans="1:4" ht="20.25" customHeight="1">
      <c r="A23" s="7" t="s">
        <v>697</v>
      </c>
      <c r="B23" s="19"/>
      <c r="C23" s="20"/>
      <c r="D23" s="19"/>
    </row>
    <row r="24" spans="1:4" ht="20.25" customHeight="1">
      <c r="A24" s="7" t="s">
        <v>698</v>
      </c>
      <c r="B24" s="19"/>
      <c r="C24" s="20"/>
      <c r="D24" s="19"/>
    </row>
    <row r="25" spans="1:4" ht="20.25" customHeight="1">
      <c r="A25" s="7"/>
      <c r="B25" s="19"/>
      <c r="C25" s="20"/>
      <c r="D25" s="19"/>
    </row>
    <row r="26" spans="1:4" ht="20.25" customHeight="1">
      <c r="A26" s="24" t="s">
        <v>75</v>
      </c>
      <c r="B26" s="19"/>
      <c r="C26" s="20"/>
      <c r="D26" s="19"/>
    </row>
    <row r="27" spans="1:4" ht="20.25" customHeight="1">
      <c r="A27" s="22" t="s">
        <v>699</v>
      </c>
      <c r="B27" s="19"/>
      <c r="C27" s="20"/>
      <c r="D27" s="19"/>
    </row>
    <row r="28" spans="1:4" ht="20.25" customHeight="1">
      <c r="A28" s="22" t="s">
        <v>700</v>
      </c>
      <c r="B28" s="19"/>
      <c r="C28" s="20"/>
      <c r="D28" s="19"/>
    </row>
    <row r="29" spans="1:4" ht="20.25" customHeight="1">
      <c r="A29" s="7"/>
      <c r="B29" s="19"/>
      <c r="C29" s="20"/>
      <c r="D29" s="19"/>
    </row>
    <row r="30" spans="1:4" ht="20.25" customHeight="1">
      <c r="A30" s="20"/>
      <c r="B30" s="19"/>
      <c r="C30" s="20"/>
      <c r="D30" s="19"/>
    </row>
    <row r="31" spans="1:4" ht="20.25" customHeight="1">
      <c r="A31" s="25"/>
      <c r="B31" s="19"/>
      <c r="C31" s="20"/>
      <c r="D31" s="19"/>
    </row>
    <row r="32" spans="1:4" ht="20.25" customHeight="1">
      <c r="A32" s="26" t="s">
        <v>386</v>
      </c>
      <c r="B32" s="23">
        <f>SUM(B5,B8)</f>
        <v>0</v>
      </c>
      <c r="C32" s="23">
        <f>SUM(C5,C8)</f>
        <v>0</v>
      </c>
      <c r="D32" s="23">
        <f>SUM(D5,D8)</f>
        <v>0</v>
      </c>
    </row>
  </sheetData>
  <sheetProtection/>
  <mergeCells count="1">
    <mergeCell ref="A2:D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48"/>
  <sheetViews>
    <sheetView showZeros="0" zoomScale="93" zoomScaleNormal="93"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C14" sqref="C14"/>
    </sheetView>
  </sheetViews>
  <sheetFormatPr defaultColWidth="9.00390625" defaultRowHeight="13.5" customHeight="1"/>
  <cols>
    <col min="1" max="1" width="40.50390625" style="83" customWidth="1"/>
    <col min="2" max="2" width="14.75390625" style="135" customWidth="1"/>
    <col min="3" max="3" width="14.875" style="83" customWidth="1"/>
    <col min="4" max="4" width="15.00390625" style="83" customWidth="1"/>
    <col min="5" max="16384" width="9.00390625" style="83" customWidth="1"/>
  </cols>
  <sheetData>
    <row r="1" ht="13.5" customHeight="1">
      <c r="A1" s="83" t="s">
        <v>44</v>
      </c>
    </row>
    <row r="2" spans="1:4" ht="49.5" customHeight="1">
      <c r="A2" s="161" t="s">
        <v>45</v>
      </c>
      <c r="B2" s="161"/>
      <c r="C2" s="161"/>
      <c r="D2" s="161"/>
    </row>
    <row r="3" ht="15.75" customHeight="1">
      <c r="D3" s="84" t="s">
        <v>2</v>
      </c>
    </row>
    <row r="4" spans="1:4" ht="40.5" customHeight="1">
      <c r="A4" s="5" t="s">
        <v>3</v>
      </c>
      <c r="B4" s="5" t="s">
        <v>4</v>
      </c>
      <c r="C4" s="18" t="s">
        <v>46</v>
      </c>
      <c r="D4" s="18" t="s">
        <v>47</v>
      </c>
    </row>
    <row r="5" spans="1:4" ht="24.75" customHeight="1">
      <c r="A5" s="136" t="s">
        <v>48</v>
      </c>
      <c r="B5" s="116">
        <f>SUM(B6:B27)</f>
        <v>130000</v>
      </c>
      <c r="C5" s="116">
        <f>SUM(C6:C26)</f>
        <v>0</v>
      </c>
      <c r="D5" s="18">
        <f>SUM(B5:C5)</f>
        <v>130000</v>
      </c>
    </row>
    <row r="6" spans="1:4" ht="17.25" customHeight="1">
      <c r="A6" s="137" t="s">
        <v>49</v>
      </c>
      <c r="B6" s="138">
        <v>15244</v>
      </c>
      <c r="C6" s="139"/>
      <c r="D6" s="18">
        <f aca="true" t="shared" si="0" ref="D6:D27">SUM(B6:C6)</f>
        <v>15244</v>
      </c>
    </row>
    <row r="7" spans="1:4" ht="17.25" customHeight="1">
      <c r="A7" s="137" t="s">
        <v>50</v>
      </c>
      <c r="B7" s="138">
        <v>0</v>
      </c>
      <c r="C7" s="139"/>
      <c r="D7" s="127">
        <f t="shared" si="0"/>
        <v>0</v>
      </c>
    </row>
    <row r="8" spans="1:4" ht="17.25" customHeight="1">
      <c r="A8" s="137" t="s">
        <v>51</v>
      </c>
      <c r="B8" s="138">
        <v>905</v>
      </c>
      <c r="C8" s="139"/>
      <c r="D8" s="127">
        <f t="shared" si="0"/>
        <v>905</v>
      </c>
    </row>
    <row r="9" spans="1:4" ht="17.25" customHeight="1">
      <c r="A9" s="137" t="s">
        <v>52</v>
      </c>
      <c r="B9" s="138">
        <v>34123</v>
      </c>
      <c r="C9" s="139"/>
      <c r="D9" s="127">
        <f t="shared" si="0"/>
        <v>34123</v>
      </c>
    </row>
    <row r="10" spans="1:4" ht="17.25" customHeight="1">
      <c r="A10" s="137" t="s">
        <v>53</v>
      </c>
      <c r="B10" s="138">
        <v>2157</v>
      </c>
      <c r="C10" s="138"/>
      <c r="D10" s="127">
        <f t="shared" si="0"/>
        <v>2157</v>
      </c>
    </row>
    <row r="11" spans="1:4" ht="17.25" customHeight="1">
      <c r="A11" s="137" t="s">
        <v>54</v>
      </c>
      <c r="B11" s="138">
        <v>447</v>
      </c>
      <c r="C11" s="138"/>
      <c r="D11" s="127">
        <f t="shared" si="0"/>
        <v>447</v>
      </c>
    </row>
    <row r="12" spans="1:4" ht="17.25" customHeight="1">
      <c r="A12" s="137" t="s">
        <v>55</v>
      </c>
      <c r="B12" s="138">
        <v>22820</v>
      </c>
      <c r="C12" s="138"/>
      <c r="D12" s="127">
        <f t="shared" si="0"/>
        <v>22820</v>
      </c>
    </row>
    <row r="13" spans="1:4" ht="17.25" customHeight="1">
      <c r="A13" s="137" t="s">
        <v>56</v>
      </c>
      <c r="B13" s="138">
        <v>8122</v>
      </c>
      <c r="C13" s="138"/>
      <c r="D13" s="127">
        <f t="shared" si="0"/>
        <v>8122</v>
      </c>
    </row>
    <row r="14" spans="1:4" ht="17.25" customHeight="1">
      <c r="A14" s="137" t="s">
        <v>57</v>
      </c>
      <c r="B14" s="138">
        <v>60</v>
      </c>
      <c r="C14" s="138"/>
      <c r="D14" s="127">
        <f t="shared" si="0"/>
        <v>60</v>
      </c>
    </row>
    <row r="15" spans="1:4" ht="17.25" customHeight="1">
      <c r="A15" s="137" t="s">
        <v>58</v>
      </c>
      <c r="B15" s="138">
        <v>27924</v>
      </c>
      <c r="C15" s="138"/>
      <c r="D15" s="127">
        <f t="shared" si="0"/>
        <v>27924</v>
      </c>
    </row>
    <row r="16" spans="1:4" ht="17.25" customHeight="1">
      <c r="A16" s="137" t="s">
        <v>59</v>
      </c>
      <c r="B16" s="138">
        <v>4610</v>
      </c>
      <c r="C16" s="138"/>
      <c r="D16" s="127">
        <f t="shared" si="0"/>
        <v>4610</v>
      </c>
    </row>
    <row r="17" spans="1:4" ht="17.25" customHeight="1">
      <c r="A17" s="137" t="s">
        <v>60</v>
      </c>
      <c r="B17" s="138">
        <v>340</v>
      </c>
      <c r="C17" s="138"/>
      <c r="D17" s="127">
        <f t="shared" si="0"/>
        <v>340</v>
      </c>
    </row>
    <row r="18" spans="1:4" ht="17.25" customHeight="1">
      <c r="A18" s="137" t="s">
        <v>61</v>
      </c>
      <c r="B18" s="138">
        <v>130</v>
      </c>
      <c r="C18" s="138"/>
      <c r="D18" s="127">
        <f t="shared" si="0"/>
        <v>130</v>
      </c>
    </row>
    <row r="19" spans="1:4" ht="17.25" customHeight="1">
      <c r="A19" s="137" t="s">
        <v>62</v>
      </c>
      <c r="B19" s="138">
        <v>990</v>
      </c>
      <c r="C19" s="138"/>
      <c r="D19" s="127">
        <f t="shared" si="0"/>
        <v>990</v>
      </c>
    </row>
    <row r="20" spans="1:4" ht="17.25" customHeight="1">
      <c r="A20" s="137" t="s">
        <v>63</v>
      </c>
      <c r="B20" s="138">
        <v>50</v>
      </c>
      <c r="C20" s="138"/>
      <c r="D20" s="127">
        <f t="shared" si="0"/>
        <v>50</v>
      </c>
    </row>
    <row r="21" spans="1:4" ht="17.25" customHeight="1">
      <c r="A21" s="137" t="s">
        <v>64</v>
      </c>
      <c r="B21" s="138">
        <v>0</v>
      </c>
      <c r="C21" s="138"/>
      <c r="D21" s="127">
        <f t="shared" si="0"/>
        <v>0</v>
      </c>
    </row>
    <row r="22" spans="1:4" ht="17.25" customHeight="1">
      <c r="A22" s="137" t="s">
        <v>65</v>
      </c>
      <c r="B22" s="138">
        <v>6812</v>
      </c>
      <c r="C22" s="138"/>
      <c r="D22" s="127">
        <f t="shared" si="0"/>
        <v>6812</v>
      </c>
    </row>
    <row r="23" spans="1:4" ht="17.25" customHeight="1">
      <c r="A23" s="137" t="s">
        <v>66</v>
      </c>
      <c r="B23" s="138">
        <v>0</v>
      </c>
      <c r="C23" s="138"/>
      <c r="D23" s="127">
        <f t="shared" si="0"/>
        <v>0</v>
      </c>
    </row>
    <row r="24" spans="1:4" ht="17.25" customHeight="1">
      <c r="A24" s="137" t="s">
        <v>67</v>
      </c>
      <c r="B24" s="138">
        <v>866</v>
      </c>
      <c r="C24" s="138"/>
      <c r="D24" s="127">
        <f t="shared" si="0"/>
        <v>866</v>
      </c>
    </row>
    <row r="25" spans="1:4" ht="17.25" customHeight="1">
      <c r="A25" s="137" t="s">
        <v>68</v>
      </c>
      <c r="B25" s="138">
        <v>1400</v>
      </c>
      <c r="C25" s="138"/>
      <c r="D25" s="127">
        <f t="shared" si="0"/>
        <v>1400</v>
      </c>
    </row>
    <row r="26" spans="1:4" ht="17.25" customHeight="1">
      <c r="A26" s="137" t="s">
        <v>69</v>
      </c>
      <c r="B26" s="138">
        <v>150</v>
      </c>
      <c r="C26" s="138"/>
      <c r="D26" s="127">
        <f t="shared" si="0"/>
        <v>150</v>
      </c>
    </row>
    <row r="27" spans="1:4" ht="17.25" customHeight="1">
      <c r="A27" s="137" t="s">
        <v>70</v>
      </c>
      <c r="B27" s="138">
        <v>2850</v>
      </c>
      <c r="C27" s="140"/>
      <c r="D27" s="127">
        <f t="shared" si="0"/>
        <v>2850</v>
      </c>
    </row>
    <row r="28" spans="1:4" ht="17.25" customHeight="1">
      <c r="A28" s="104"/>
      <c r="B28" s="141"/>
      <c r="C28" s="140"/>
      <c r="D28" s="86"/>
    </row>
    <row r="29" spans="1:4" ht="17.25" customHeight="1">
      <c r="A29" s="104" t="s">
        <v>71</v>
      </c>
      <c r="B29" s="142">
        <f>SUM(B30:B32)</f>
        <v>0</v>
      </c>
      <c r="C29" s="142">
        <f>SUM(C30:C32)</f>
        <v>0</v>
      </c>
      <c r="D29" s="142">
        <f>SUM(D30:D32)</f>
        <v>0</v>
      </c>
    </row>
    <row r="30" spans="1:4" ht="17.25" customHeight="1">
      <c r="A30" s="143" t="s">
        <v>72</v>
      </c>
      <c r="B30" s="141"/>
      <c r="C30" s="42"/>
      <c r="D30" s="86"/>
    </row>
    <row r="31" spans="1:4" ht="17.25" customHeight="1">
      <c r="A31" s="143" t="s">
        <v>73</v>
      </c>
      <c r="B31" s="141"/>
      <c r="C31" s="42"/>
      <c r="D31" s="86"/>
    </row>
    <row r="32" spans="1:4" ht="17.25" customHeight="1">
      <c r="A32" s="143" t="s">
        <v>74</v>
      </c>
      <c r="B32" s="141"/>
      <c r="C32" s="42"/>
      <c r="D32" s="86"/>
    </row>
    <row r="33" spans="1:4" ht="17.25" customHeight="1">
      <c r="A33" s="144" t="s">
        <v>75</v>
      </c>
      <c r="B33" s="141"/>
      <c r="C33" s="140"/>
      <c r="D33" s="86"/>
    </row>
    <row r="34" spans="1:4" ht="17.25" customHeight="1">
      <c r="A34" s="143"/>
      <c r="B34" s="141"/>
      <c r="C34" s="140"/>
      <c r="D34" s="86"/>
    </row>
    <row r="35" spans="1:4" ht="17.25" customHeight="1">
      <c r="A35" s="113"/>
      <c r="B35" s="141"/>
      <c r="C35" s="140"/>
      <c r="D35" s="86"/>
    </row>
    <row r="36" spans="1:4" ht="17.25" customHeight="1">
      <c r="A36" s="85"/>
      <c r="B36" s="141"/>
      <c r="C36" s="140"/>
      <c r="D36" s="86"/>
    </row>
    <row r="37" spans="1:4" ht="17.25" customHeight="1">
      <c r="A37" s="88"/>
      <c r="B37" s="142"/>
      <c r="C37" s="145"/>
      <c r="D37" s="86"/>
    </row>
    <row r="38" spans="1:4" ht="17.25" customHeight="1">
      <c r="A38" s="81" t="s">
        <v>76</v>
      </c>
      <c r="B38" s="146"/>
      <c r="C38" s="86"/>
      <c r="D38" s="146"/>
    </row>
    <row r="39" spans="1:4" ht="17.25" customHeight="1">
      <c r="A39" s="147" t="s">
        <v>77</v>
      </c>
      <c r="B39" s="146"/>
      <c r="C39" s="86"/>
      <c r="D39" s="146"/>
    </row>
    <row r="40" spans="1:4" ht="17.25" customHeight="1">
      <c r="A40" s="81" t="s">
        <v>78</v>
      </c>
      <c r="B40" s="146"/>
      <c r="C40" s="86"/>
      <c r="D40" s="86"/>
    </row>
    <row r="41" spans="1:4" ht="17.25" customHeight="1">
      <c r="A41" s="81" t="s">
        <v>79</v>
      </c>
      <c r="B41" s="148"/>
      <c r="C41" s="86"/>
      <c r="D41" s="86"/>
    </row>
    <row r="42" spans="1:4" ht="17.25" customHeight="1">
      <c r="A42" s="147" t="s">
        <v>80</v>
      </c>
      <c r="B42" s="146"/>
      <c r="C42" s="86"/>
      <c r="D42" s="86"/>
    </row>
    <row r="43" spans="1:4" ht="17.25" customHeight="1">
      <c r="A43" s="147" t="s">
        <v>81</v>
      </c>
      <c r="B43" s="146"/>
      <c r="C43" s="86"/>
      <c r="D43" s="86"/>
    </row>
    <row r="44" spans="1:4" ht="17.25" customHeight="1">
      <c r="A44" s="147" t="s">
        <v>82</v>
      </c>
      <c r="B44" s="146"/>
      <c r="C44" s="86"/>
      <c r="D44" s="86"/>
    </row>
    <row r="45" spans="1:4" ht="17.25" customHeight="1">
      <c r="A45" s="144" t="s">
        <v>75</v>
      </c>
      <c r="B45" s="146"/>
      <c r="C45" s="86"/>
      <c r="D45" s="86"/>
    </row>
    <row r="46" spans="1:4" ht="17.25" customHeight="1">
      <c r="A46" s="81"/>
      <c r="B46" s="146"/>
      <c r="C46" s="86"/>
      <c r="D46" s="86"/>
    </row>
    <row r="47" spans="1:4" ht="17.25" customHeight="1">
      <c r="A47" s="86"/>
      <c r="B47" s="146"/>
      <c r="C47" s="86"/>
      <c r="D47" s="86"/>
    </row>
    <row r="48" spans="1:4" ht="17.25" customHeight="1">
      <c r="A48" s="149" t="s">
        <v>83</v>
      </c>
      <c r="B48" s="150">
        <f>SUM(B5,B29,B38:B40,B42:B44)</f>
        <v>130000</v>
      </c>
      <c r="C48" s="150">
        <f>SUM(C5,C29,C38:C40,C42:C44)</f>
        <v>0</v>
      </c>
      <c r="D48" s="150">
        <f>SUM(B48:C48)</f>
        <v>130000</v>
      </c>
    </row>
  </sheetData>
  <sheetProtection formatCells="0" formatColumns="0" formatRows="0"/>
  <mergeCells count="1">
    <mergeCell ref="A2:D2"/>
  </mergeCells>
  <printOptions horizontalCentered="1"/>
  <pageMargins left="0.33" right="0.52"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B12"/>
  <sheetViews>
    <sheetView zoomScalePageLayoutView="0" workbookViewId="0" topLeftCell="A1">
      <selection activeCell="B5" sqref="B5"/>
    </sheetView>
  </sheetViews>
  <sheetFormatPr defaultColWidth="9.00390625" defaultRowHeight="13.5"/>
  <cols>
    <col min="1" max="1" width="53.75390625" style="1" customWidth="1"/>
    <col min="2" max="2" width="31.25390625" style="1" customWidth="1"/>
    <col min="3" max="16384" width="9.00390625" style="1" customWidth="1"/>
  </cols>
  <sheetData>
    <row r="1" ht="18.75" customHeight="1">
      <c r="A1" s="1" t="s">
        <v>755</v>
      </c>
    </row>
    <row r="2" spans="1:2" ht="30.75" customHeight="1">
      <c r="A2" s="165" t="s">
        <v>756</v>
      </c>
      <c r="B2" s="165"/>
    </row>
    <row r="3" spans="1:2" ht="21" customHeight="1">
      <c r="A3" s="2"/>
      <c r="B3" s="3" t="s">
        <v>2</v>
      </c>
    </row>
    <row r="4" spans="1:2" ht="38.25" customHeight="1">
      <c r="A4" s="4" t="s">
        <v>644</v>
      </c>
      <c r="B4" s="5" t="s">
        <v>86</v>
      </c>
    </row>
    <row r="5" spans="1:2" ht="20.25" customHeight="1">
      <c r="A5" s="6" t="s">
        <v>757</v>
      </c>
      <c r="B5" s="6" t="s">
        <v>758</v>
      </c>
    </row>
    <row r="6" spans="1:2" ht="20.25" customHeight="1">
      <c r="A6" s="7" t="s">
        <v>684</v>
      </c>
      <c r="B6" s="8"/>
    </row>
    <row r="7" spans="1:2" ht="20.25" customHeight="1">
      <c r="A7" s="9" t="s">
        <v>759</v>
      </c>
      <c r="B7" s="8"/>
    </row>
    <row r="8" spans="1:2" ht="20.25" customHeight="1">
      <c r="A8" s="10"/>
      <c r="B8" s="11"/>
    </row>
    <row r="9" spans="1:2" ht="20.25" customHeight="1">
      <c r="A9" s="10"/>
      <c r="B9" s="11"/>
    </row>
    <row r="10" spans="1:2" ht="20.25" customHeight="1">
      <c r="A10" s="9"/>
      <c r="B10" s="8"/>
    </row>
    <row r="11" spans="1:2" ht="20.25" customHeight="1">
      <c r="A11" s="12"/>
      <c r="B11" s="13"/>
    </row>
    <row r="12" spans="1:2" ht="20.25" customHeight="1">
      <c r="A12" s="4" t="s">
        <v>649</v>
      </c>
      <c r="B12" s="11"/>
    </row>
  </sheetData>
  <sheetProtection/>
  <mergeCells count="1">
    <mergeCell ref="A2:B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281"/>
  <sheetViews>
    <sheetView showZeros="0" zoomScaleSheetLayoutView="100" zoomScalePageLayoutView="0" workbookViewId="0" topLeftCell="A1">
      <pane xSplit="1" ySplit="4" topLeftCell="B278" activePane="bottomRight" state="frozen"/>
      <selection pane="topLeft" activeCell="A1" sqref="A1"/>
      <selection pane="topRight" activeCell="A1" sqref="A1"/>
      <selection pane="bottomLeft" activeCell="A1" sqref="A1"/>
      <selection pane="bottomRight" activeCell="A168" sqref="A168"/>
    </sheetView>
  </sheetViews>
  <sheetFormatPr defaultColWidth="9.00390625" defaultRowHeight="13.5" customHeight="1"/>
  <cols>
    <col min="1" max="1" width="42.00390625" style="14" customWidth="1"/>
    <col min="2" max="2" width="14.375" style="15" customWidth="1"/>
    <col min="3" max="3" width="14.875" style="15" customWidth="1"/>
    <col min="4" max="4" width="13.25390625" style="124" customWidth="1"/>
    <col min="5" max="16384" width="9.00390625" style="83" customWidth="1"/>
  </cols>
  <sheetData>
    <row r="1" ht="13.5" customHeight="1">
      <c r="A1" s="14" t="s">
        <v>84</v>
      </c>
    </row>
    <row r="2" spans="1:4" ht="49.5" customHeight="1">
      <c r="A2" s="161" t="s">
        <v>85</v>
      </c>
      <c r="B2" s="162"/>
      <c r="C2" s="162"/>
      <c r="D2" s="163"/>
    </row>
    <row r="3" ht="15.75" customHeight="1">
      <c r="D3" s="124" t="s">
        <v>2</v>
      </c>
    </row>
    <row r="4" spans="1:4" ht="40.5" customHeight="1">
      <c r="A4" s="125" t="s">
        <v>3</v>
      </c>
      <c r="B4" s="116" t="s">
        <v>86</v>
      </c>
      <c r="C4" s="126" t="s">
        <v>46</v>
      </c>
      <c r="D4" s="127" t="s">
        <v>87</v>
      </c>
    </row>
    <row r="5" spans="1:4" ht="13.5" customHeight="1">
      <c r="A5" s="128" t="s">
        <v>88</v>
      </c>
      <c r="B5" s="128">
        <v>130000</v>
      </c>
      <c r="C5" s="128"/>
      <c r="D5" s="128">
        <v>130000</v>
      </c>
    </row>
    <row r="6" spans="1:4" ht="13.5" customHeight="1">
      <c r="A6" s="128" t="s">
        <v>89</v>
      </c>
      <c r="B6" s="129">
        <v>15244</v>
      </c>
      <c r="C6" s="130"/>
      <c r="D6" s="130">
        <v>15244</v>
      </c>
    </row>
    <row r="7" spans="1:4" ht="13.5" customHeight="1">
      <c r="A7" s="131" t="s">
        <v>90</v>
      </c>
      <c r="B7" s="129">
        <v>776</v>
      </c>
      <c r="C7" s="130"/>
      <c r="D7" s="130">
        <v>776</v>
      </c>
    </row>
    <row r="8" spans="1:4" ht="13.5" customHeight="1">
      <c r="A8" s="132" t="s">
        <v>91</v>
      </c>
      <c r="B8" s="133">
        <v>596</v>
      </c>
      <c r="C8" s="134"/>
      <c r="D8" s="134">
        <v>596</v>
      </c>
    </row>
    <row r="9" spans="1:4" ht="13.5" customHeight="1">
      <c r="A9" s="132" t="s">
        <v>92</v>
      </c>
      <c r="B9" s="133">
        <v>180</v>
      </c>
      <c r="C9" s="134"/>
      <c r="D9" s="134">
        <v>180</v>
      </c>
    </row>
    <row r="10" spans="1:4" ht="13.5" customHeight="1">
      <c r="A10" s="131" t="s">
        <v>93</v>
      </c>
      <c r="B10" s="129">
        <v>406</v>
      </c>
      <c r="C10" s="130"/>
      <c r="D10" s="130">
        <v>406</v>
      </c>
    </row>
    <row r="11" spans="1:4" ht="13.5" customHeight="1">
      <c r="A11" s="132" t="s">
        <v>91</v>
      </c>
      <c r="B11" s="133">
        <v>399</v>
      </c>
      <c r="C11" s="134"/>
      <c r="D11" s="134">
        <v>399</v>
      </c>
    </row>
    <row r="12" spans="1:4" ht="13.5" customHeight="1">
      <c r="A12" s="132" t="s">
        <v>92</v>
      </c>
      <c r="B12" s="133">
        <v>4</v>
      </c>
      <c r="C12" s="134"/>
      <c r="D12" s="134">
        <v>4</v>
      </c>
    </row>
    <row r="13" spans="1:4" ht="13.5" customHeight="1">
      <c r="A13" s="132" t="s">
        <v>94</v>
      </c>
      <c r="B13" s="133">
        <v>3</v>
      </c>
      <c r="C13" s="134"/>
      <c r="D13" s="134">
        <v>3</v>
      </c>
    </row>
    <row r="14" spans="1:4" ht="13.5" customHeight="1">
      <c r="A14" s="131" t="s">
        <v>95</v>
      </c>
      <c r="B14" s="129">
        <v>2320</v>
      </c>
      <c r="C14" s="130"/>
      <c r="D14" s="130">
        <v>2320</v>
      </c>
    </row>
    <row r="15" spans="1:4" ht="13.5" customHeight="1">
      <c r="A15" s="132" t="s">
        <v>91</v>
      </c>
      <c r="B15" s="133">
        <v>951</v>
      </c>
      <c r="C15" s="134"/>
      <c r="D15" s="134">
        <v>951</v>
      </c>
    </row>
    <row r="16" spans="1:4" ht="13.5" customHeight="1">
      <c r="A16" s="132" t="s">
        <v>92</v>
      </c>
      <c r="B16" s="133">
        <v>1175</v>
      </c>
      <c r="C16" s="134"/>
      <c r="D16" s="134">
        <v>1175</v>
      </c>
    </row>
    <row r="17" spans="1:4" ht="13.5" customHeight="1">
      <c r="A17" s="132" t="s">
        <v>94</v>
      </c>
      <c r="B17" s="133">
        <v>194</v>
      </c>
      <c r="C17" s="134"/>
      <c r="D17" s="134">
        <v>194</v>
      </c>
    </row>
    <row r="18" spans="1:4" ht="13.5" customHeight="1">
      <c r="A18" s="131" t="s">
        <v>96</v>
      </c>
      <c r="B18" s="129">
        <v>1734</v>
      </c>
      <c r="C18" s="130"/>
      <c r="D18" s="130">
        <v>1734</v>
      </c>
    </row>
    <row r="19" spans="1:4" ht="13.5" customHeight="1">
      <c r="A19" s="132" t="s">
        <v>91</v>
      </c>
      <c r="B19" s="133">
        <v>1523</v>
      </c>
      <c r="C19" s="134"/>
      <c r="D19" s="134">
        <v>1523</v>
      </c>
    </row>
    <row r="20" spans="1:4" ht="13.5" customHeight="1">
      <c r="A20" s="132" t="s">
        <v>97</v>
      </c>
      <c r="B20" s="133">
        <v>211</v>
      </c>
      <c r="C20" s="134"/>
      <c r="D20" s="134">
        <v>211</v>
      </c>
    </row>
    <row r="21" spans="1:4" ht="13.5" customHeight="1">
      <c r="A21" s="131" t="s">
        <v>98</v>
      </c>
      <c r="B21" s="129">
        <v>402</v>
      </c>
      <c r="C21" s="130"/>
      <c r="D21" s="130">
        <v>402</v>
      </c>
    </row>
    <row r="22" spans="1:4" ht="13.5" customHeight="1">
      <c r="A22" s="132" t="s">
        <v>91</v>
      </c>
      <c r="B22" s="133">
        <v>222</v>
      </c>
      <c r="C22" s="134"/>
      <c r="D22" s="134">
        <v>222</v>
      </c>
    </row>
    <row r="23" spans="1:4" ht="13.5" customHeight="1">
      <c r="A23" s="132" t="s">
        <v>99</v>
      </c>
      <c r="B23" s="133">
        <v>37</v>
      </c>
      <c r="C23" s="134"/>
      <c r="D23" s="134">
        <v>37</v>
      </c>
    </row>
    <row r="24" spans="1:4" ht="13.5" customHeight="1">
      <c r="A24" s="132" t="s">
        <v>100</v>
      </c>
      <c r="B24" s="133">
        <v>47</v>
      </c>
      <c r="C24" s="134"/>
      <c r="D24" s="134">
        <v>47</v>
      </c>
    </row>
    <row r="25" spans="1:4" ht="13.5" customHeight="1">
      <c r="A25" s="132" t="s">
        <v>101</v>
      </c>
      <c r="B25" s="133">
        <v>96</v>
      </c>
      <c r="C25" s="134"/>
      <c r="D25" s="134">
        <v>96</v>
      </c>
    </row>
    <row r="26" spans="1:4" ht="13.5" customHeight="1">
      <c r="A26" s="131" t="s">
        <v>102</v>
      </c>
      <c r="B26" s="129">
        <v>663</v>
      </c>
      <c r="C26" s="130"/>
      <c r="D26" s="130">
        <v>663</v>
      </c>
    </row>
    <row r="27" spans="1:4" ht="13.5" customHeight="1">
      <c r="A27" s="132" t="s">
        <v>91</v>
      </c>
      <c r="B27" s="133">
        <v>395</v>
      </c>
      <c r="C27" s="134"/>
      <c r="D27" s="134">
        <v>395</v>
      </c>
    </row>
    <row r="28" spans="1:4" ht="13.5" customHeight="1">
      <c r="A28" s="132" t="s">
        <v>94</v>
      </c>
      <c r="B28" s="133">
        <v>268</v>
      </c>
      <c r="C28" s="134"/>
      <c r="D28" s="134">
        <v>268</v>
      </c>
    </row>
    <row r="29" spans="1:4" ht="13.5" customHeight="1">
      <c r="A29" s="131" t="s">
        <v>103</v>
      </c>
      <c r="B29" s="129">
        <v>1180</v>
      </c>
      <c r="C29" s="130"/>
      <c r="D29" s="130">
        <v>1180</v>
      </c>
    </row>
    <row r="30" spans="1:4" ht="13.5" customHeight="1">
      <c r="A30" s="132" t="s">
        <v>91</v>
      </c>
      <c r="B30" s="133">
        <v>1180</v>
      </c>
      <c r="C30" s="134"/>
      <c r="D30" s="134">
        <v>1180</v>
      </c>
    </row>
    <row r="31" spans="1:4" ht="13.5" customHeight="1">
      <c r="A31" s="131" t="s">
        <v>104</v>
      </c>
      <c r="B31" s="129">
        <v>235</v>
      </c>
      <c r="C31" s="130"/>
      <c r="D31" s="130">
        <v>235</v>
      </c>
    </row>
    <row r="32" spans="1:4" ht="13.5" customHeight="1">
      <c r="A32" s="132" t="s">
        <v>91</v>
      </c>
      <c r="B32" s="133">
        <v>84</v>
      </c>
      <c r="C32" s="134"/>
      <c r="D32" s="134">
        <v>84</v>
      </c>
    </row>
    <row r="33" spans="1:4" ht="13.5" customHeight="1">
      <c r="A33" s="132" t="s">
        <v>105</v>
      </c>
      <c r="B33" s="133">
        <v>84</v>
      </c>
      <c r="C33" s="134"/>
      <c r="D33" s="134">
        <v>84</v>
      </c>
    </row>
    <row r="34" spans="1:4" ht="13.5" customHeight="1">
      <c r="A34" s="132" t="s">
        <v>94</v>
      </c>
      <c r="B34" s="133">
        <v>67</v>
      </c>
      <c r="C34" s="134"/>
      <c r="D34" s="134">
        <v>67</v>
      </c>
    </row>
    <row r="35" spans="1:4" ht="13.5" customHeight="1">
      <c r="A35" s="131" t="s">
        <v>106</v>
      </c>
      <c r="B35" s="129">
        <v>651</v>
      </c>
      <c r="C35" s="130"/>
      <c r="D35" s="130">
        <v>651</v>
      </c>
    </row>
    <row r="36" spans="1:4" ht="13.5" customHeight="1">
      <c r="A36" s="132" t="s">
        <v>91</v>
      </c>
      <c r="B36" s="133">
        <v>609</v>
      </c>
      <c r="C36" s="134"/>
      <c r="D36" s="134">
        <v>609</v>
      </c>
    </row>
    <row r="37" spans="1:4" ht="13.5" customHeight="1">
      <c r="A37" s="132" t="s">
        <v>107</v>
      </c>
      <c r="B37" s="133">
        <v>22</v>
      </c>
      <c r="C37" s="134"/>
      <c r="D37" s="134">
        <v>22</v>
      </c>
    </row>
    <row r="38" spans="1:4" ht="13.5" customHeight="1">
      <c r="A38" s="132" t="s">
        <v>94</v>
      </c>
      <c r="B38" s="133">
        <v>20</v>
      </c>
      <c r="C38" s="134"/>
      <c r="D38" s="134">
        <v>20</v>
      </c>
    </row>
    <row r="39" spans="1:4" ht="13.5" customHeight="1">
      <c r="A39" s="131" t="s">
        <v>108</v>
      </c>
      <c r="B39" s="129">
        <v>1189</v>
      </c>
      <c r="C39" s="130"/>
      <c r="D39" s="130">
        <v>1189</v>
      </c>
    </row>
    <row r="40" spans="1:4" ht="13.5" customHeight="1">
      <c r="A40" s="132" t="s">
        <v>91</v>
      </c>
      <c r="B40" s="133">
        <v>369</v>
      </c>
      <c r="C40" s="134"/>
      <c r="D40" s="134">
        <v>369</v>
      </c>
    </row>
    <row r="41" spans="1:4" ht="13.5" customHeight="1">
      <c r="A41" s="132" t="s">
        <v>109</v>
      </c>
      <c r="B41" s="133">
        <v>820</v>
      </c>
      <c r="C41" s="134"/>
      <c r="D41" s="134">
        <v>820</v>
      </c>
    </row>
    <row r="42" spans="1:4" ht="13.5" customHeight="1">
      <c r="A42" s="131" t="s">
        <v>110</v>
      </c>
      <c r="B42" s="129">
        <v>10</v>
      </c>
      <c r="C42" s="130"/>
      <c r="D42" s="130">
        <v>10</v>
      </c>
    </row>
    <row r="43" spans="1:4" ht="13.5" customHeight="1">
      <c r="A43" s="132" t="s">
        <v>92</v>
      </c>
      <c r="B43" s="133">
        <v>10</v>
      </c>
      <c r="C43" s="134"/>
      <c r="D43" s="134">
        <v>10</v>
      </c>
    </row>
    <row r="44" spans="1:4" ht="13.5" customHeight="1">
      <c r="A44" s="131" t="s">
        <v>111</v>
      </c>
      <c r="B44" s="129">
        <v>154</v>
      </c>
      <c r="C44" s="130"/>
      <c r="D44" s="130">
        <v>154</v>
      </c>
    </row>
    <row r="45" spans="1:4" ht="13.5" customHeight="1">
      <c r="A45" s="132" t="s">
        <v>91</v>
      </c>
      <c r="B45" s="133">
        <v>80</v>
      </c>
      <c r="C45" s="134"/>
      <c r="D45" s="134">
        <v>80</v>
      </c>
    </row>
    <row r="46" spans="1:4" ht="13.5" customHeight="1">
      <c r="A46" s="132" t="s">
        <v>112</v>
      </c>
      <c r="B46" s="133">
        <v>56</v>
      </c>
      <c r="C46" s="134"/>
      <c r="D46" s="134">
        <v>56</v>
      </c>
    </row>
    <row r="47" spans="1:4" ht="13.5" customHeight="1">
      <c r="A47" s="132" t="s">
        <v>113</v>
      </c>
      <c r="B47" s="133">
        <v>18</v>
      </c>
      <c r="C47" s="134"/>
      <c r="D47" s="134">
        <v>18</v>
      </c>
    </row>
    <row r="48" spans="1:4" ht="13.5" customHeight="1">
      <c r="A48" s="131" t="s">
        <v>114</v>
      </c>
      <c r="B48" s="129">
        <v>13</v>
      </c>
      <c r="C48" s="130"/>
      <c r="D48" s="130">
        <v>13</v>
      </c>
    </row>
    <row r="49" spans="1:4" ht="13.5" customHeight="1">
      <c r="A49" s="132" t="s">
        <v>91</v>
      </c>
      <c r="B49" s="133">
        <v>13</v>
      </c>
      <c r="C49" s="134"/>
      <c r="D49" s="134">
        <v>13</v>
      </c>
    </row>
    <row r="50" spans="1:4" ht="13.5" customHeight="1">
      <c r="A50" s="131" t="s">
        <v>115</v>
      </c>
      <c r="B50" s="129">
        <v>441</v>
      </c>
      <c r="C50" s="130"/>
      <c r="D50" s="130">
        <v>441</v>
      </c>
    </row>
    <row r="51" spans="1:4" ht="13.5" customHeight="1">
      <c r="A51" s="132" t="s">
        <v>91</v>
      </c>
      <c r="B51" s="133">
        <v>313</v>
      </c>
      <c r="C51" s="134"/>
      <c r="D51" s="134">
        <v>313</v>
      </c>
    </row>
    <row r="52" spans="1:4" ht="13.5" customHeight="1">
      <c r="A52" s="132" t="s">
        <v>116</v>
      </c>
      <c r="B52" s="133">
        <v>38</v>
      </c>
      <c r="C52" s="134"/>
      <c r="D52" s="134">
        <v>38</v>
      </c>
    </row>
    <row r="53" spans="1:4" ht="13.5" customHeight="1">
      <c r="A53" s="132" t="s">
        <v>117</v>
      </c>
      <c r="B53" s="133">
        <v>90</v>
      </c>
      <c r="C53" s="134"/>
      <c r="D53" s="134">
        <v>90</v>
      </c>
    </row>
    <row r="54" spans="1:4" ht="13.5" customHeight="1">
      <c r="A54" s="131" t="s">
        <v>118</v>
      </c>
      <c r="B54" s="129">
        <v>980</v>
      </c>
      <c r="C54" s="130"/>
      <c r="D54" s="130">
        <v>980</v>
      </c>
    </row>
    <row r="55" spans="1:4" ht="13.5" customHeight="1">
      <c r="A55" s="132" t="s">
        <v>91</v>
      </c>
      <c r="B55" s="133">
        <v>683</v>
      </c>
      <c r="C55" s="134"/>
      <c r="D55" s="134">
        <v>683</v>
      </c>
    </row>
    <row r="56" spans="1:4" ht="13.5" customHeight="1">
      <c r="A56" s="132" t="s">
        <v>92</v>
      </c>
      <c r="B56" s="133">
        <v>266</v>
      </c>
      <c r="C56" s="134"/>
      <c r="D56" s="134">
        <v>266</v>
      </c>
    </row>
    <row r="57" spans="1:4" ht="13.5" customHeight="1">
      <c r="A57" s="132" t="s">
        <v>94</v>
      </c>
      <c r="B57" s="133">
        <v>31</v>
      </c>
      <c r="C57" s="134"/>
      <c r="D57" s="134">
        <v>31</v>
      </c>
    </row>
    <row r="58" spans="1:4" ht="13.5" customHeight="1">
      <c r="A58" s="131" t="s">
        <v>119</v>
      </c>
      <c r="B58" s="129">
        <v>1051</v>
      </c>
      <c r="C58" s="130"/>
      <c r="D58" s="130">
        <v>1051</v>
      </c>
    </row>
    <row r="59" spans="1:4" ht="13.5" customHeight="1">
      <c r="A59" s="132" t="s">
        <v>91</v>
      </c>
      <c r="B59" s="133">
        <v>276</v>
      </c>
      <c r="C59" s="134"/>
      <c r="D59" s="134">
        <v>276</v>
      </c>
    </row>
    <row r="60" spans="1:4" ht="13.5" customHeight="1">
      <c r="A60" s="132" t="s">
        <v>92</v>
      </c>
      <c r="B60" s="133">
        <v>419</v>
      </c>
      <c r="C60" s="134"/>
      <c r="D60" s="134">
        <v>419</v>
      </c>
    </row>
    <row r="61" spans="1:4" ht="13.5" customHeight="1">
      <c r="A61" s="132" t="s">
        <v>94</v>
      </c>
      <c r="B61" s="133">
        <v>334</v>
      </c>
      <c r="C61" s="134"/>
      <c r="D61" s="134">
        <v>334</v>
      </c>
    </row>
    <row r="62" spans="1:4" ht="13.5" customHeight="1">
      <c r="A62" s="132" t="s">
        <v>120</v>
      </c>
      <c r="B62" s="133">
        <v>22</v>
      </c>
      <c r="C62" s="134"/>
      <c r="D62" s="134">
        <v>22</v>
      </c>
    </row>
    <row r="63" spans="1:4" ht="13.5" customHeight="1">
      <c r="A63" s="131" t="s">
        <v>121</v>
      </c>
      <c r="B63" s="129">
        <v>392</v>
      </c>
      <c r="C63" s="130"/>
      <c r="D63" s="130">
        <v>392</v>
      </c>
    </row>
    <row r="64" spans="1:4" ht="13.5" customHeight="1">
      <c r="A64" s="132" t="s">
        <v>91</v>
      </c>
      <c r="B64" s="133">
        <v>76</v>
      </c>
      <c r="C64" s="134"/>
      <c r="D64" s="134">
        <v>76</v>
      </c>
    </row>
    <row r="65" spans="1:4" ht="13.5" customHeight="1">
      <c r="A65" s="132" t="s">
        <v>92</v>
      </c>
      <c r="B65" s="133">
        <v>251</v>
      </c>
      <c r="C65" s="134"/>
      <c r="D65" s="134">
        <v>251</v>
      </c>
    </row>
    <row r="66" spans="1:4" ht="13.5" customHeight="1">
      <c r="A66" s="132" t="s">
        <v>94</v>
      </c>
      <c r="B66" s="133">
        <v>53</v>
      </c>
      <c r="C66" s="134"/>
      <c r="D66" s="134">
        <v>53</v>
      </c>
    </row>
    <row r="67" spans="1:4" ht="13.5" customHeight="1">
      <c r="A67" s="132" t="s">
        <v>122</v>
      </c>
      <c r="B67" s="133">
        <v>12</v>
      </c>
      <c r="C67" s="134"/>
      <c r="D67" s="134">
        <v>12</v>
      </c>
    </row>
    <row r="68" spans="1:4" ht="13.5" customHeight="1">
      <c r="A68" s="131" t="s">
        <v>123</v>
      </c>
      <c r="B68" s="129">
        <v>151</v>
      </c>
      <c r="C68" s="130"/>
      <c r="D68" s="130">
        <v>151</v>
      </c>
    </row>
    <row r="69" spans="1:4" ht="13.5" customHeight="1">
      <c r="A69" s="132" t="s">
        <v>91</v>
      </c>
      <c r="B69" s="133">
        <v>78</v>
      </c>
      <c r="C69" s="134"/>
      <c r="D69" s="134">
        <v>78</v>
      </c>
    </row>
    <row r="70" spans="1:4" ht="13.5" customHeight="1">
      <c r="A70" s="132" t="s">
        <v>92</v>
      </c>
      <c r="B70" s="133">
        <v>62</v>
      </c>
      <c r="C70" s="134"/>
      <c r="D70" s="134">
        <v>62</v>
      </c>
    </row>
    <row r="71" spans="1:4" ht="13.5" customHeight="1">
      <c r="A71" s="132" t="s">
        <v>124</v>
      </c>
      <c r="B71" s="133">
        <v>2</v>
      </c>
      <c r="C71" s="134"/>
      <c r="D71" s="134">
        <v>2</v>
      </c>
    </row>
    <row r="72" spans="1:4" ht="13.5" customHeight="1">
      <c r="A72" s="132" t="s">
        <v>125</v>
      </c>
      <c r="B72" s="133">
        <v>9</v>
      </c>
      <c r="C72" s="134"/>
      <c r="D72" s="134">
        <v>9</v>
      </c>
    </row>
    <row r="73" spans="1:4" ht="13.5" customHeight="1">
      <c r="A73" s="131" t="s">
        <v>126</v>
      </c>
      <c r="B73" s="129">
        <v>1974</v>
      </c>
      <c r="C73" s="130"/>
      <c r="D73" s="130">
        <v>1974</v>
      </c>
    </row>
    <row r="74" spans="1:4" ht="13.5" customHeight="1">
      <c r="A74" s="132" t="s">
        <v>91</v>
      </c>
      <c r="B74" s="133">
        <v>1888</v>
      </c>
      <c r="C74" s="134"/>
      <c r="D74" s="134">
        <v>1888</v>
      </c>
    </row>
    <row r="75" spans="1:4" ht="13.5" customHeight="1">
      <c r="A75" s="132" t="s">
        <v>127</v>
      </c>
      <c r="B75" s="133">
        <v>86</v>
      </c>
      <c r="C75" s="134"/>
      <c r="D75" s="134">
        <v>86</v>
      </c>
    </row>
    <row r="76" spans="1:4" ht="13.5" customHeight="1">
      <c r="A76" s="131" t="s">
        <v>128</v>
      </c>
      <c r="B76" s="129">
        <v>520</v>
      </c>
      <c r="C76" s="130"/>
      <c r="D76" s="130">
        <v>520</v>
      </c>
    </row>
    <row r="77" spans="1:4" ht="13.5" customHeight="1">
      <c r="A77" s="132" t="s">
        <v>91</v>
      </c>
      <c r="B77" s="133">
        <v>193</v>
      </c>
      <c r="C77" s="134"/>
      <c r="D77" s="134">
        <v>193</v>
      </c>
    </row>
    <row r="78" spans="1:4" ht="13.5" customHeight="1">
      <c r="A78" s="132" t="s">
        <v>129</v>
      </c>
      <c r="B78" s="133">
        <v>327</v>
      </c>
      <c r="C78" s="134"/>
      <c r="D78" s="134">
        <v>327</v>
      </c>
    </row>
    <row r="79" spans="1:4" ht="13.5" customHeight="1">
      <c r="A79" s="131" t="s">
        <v>130</v>
      </c>
      <c r="B79" s="129">
        <v>2</v>
      </c>
      <c r="C79" s="130"/>
      <c r="D79" s="130">
        <v>2</v>
      </c>
    </row>
    <row r="80" spans="1:4" ht="13.5" customHeight="1">
      <c r="A80" s="132" t="s">
        <v>130</v>
      </c>
      <c r="B80" s="133">
        <v>2</v>
      </c>
      <c r="C80" s="134"/>
      <c r="D80" s="134">
        <v>2</v>
      </c>
    </row>
    <row r="81" spans="1:4" ht="13.5" customHeight="1">
      <c r="A81" s="128" t="s">
        <v>131</v>
      </c>
      <c r="B81" s="129">
        <v>905</v>
      </c>
      <c r="C81" s="130"/>
      <c r="D81" s="130">
        <v>905</v>
      </c>
    </row>
    <row r="82" spans="1:4" ht="13.5" customHeight="1">
      <c r="A82" s="131" t="s">
        <v>132</v>
      </c>
      <c r="B82" s="129">
        <v>685</v>
      </c>
      <c r="C82" s="130"/>
      <c r="D82" s="130">
        <v>685</v>
      </c>
    </row>
    <row r="83" spans="1:4" ht="13.5" customHeight="1">
      <c r="A83" s="132" t="s">
        <v>91</v>
      </c>
      <c r="B83" s="133">
        <v>639</v>
      </c>
      <c r="C83" s="134"/>
      <c r="D83" s="134">
        <v>639</v>
      </c>
    </row>
    <row r="84" spans="1:4" ht="13.5" customHeight="1">
      <c r="A84" s="132" t="s">
        <v>133</v>
      </c>
      <c r="B84" s="133">
        <v>4</v>
      </c>
      <c r="C84" s="134"/>
      <c r="D84" s="134">
        <v>4</v>
      </c>
    </row>
    <row r="85" spans="1:4" ht="13.5" customHeight="1">
      <c r="A85" s="132" t="s">
        <v>134</v>
      </c>
      <c r="B85" s="133">
        <v>5</v>
      </c>
      <c r="C85" s="134"/>
      <c r="D85" s="134">
        <v>5</v>
      </c>
    </row>
    <row r="86" spans="1:4" ht="13.5" customHeight="1">
      <c r="A86" s="132" t="s">
        <v>135</v>
      </c>
      <c r="B86" s="133">
        <v>28</v>
      </c>
      <c r="C86" s="134"/>
      <c r="D86" s="134">
        <v>28</v>
      </c>
    </row>
    <row r="87" spans="1:4" ht="13.5" customHeight="1">
      <c r="A87" s="132" t="s">
        <v>136</v>
      </c>
      <c r="B87" s="133">
        <v>7</v>
      </c>
      <c r="C87" s="134"/>
      <c r="D87" s="134">
        <v>7</v>
      </c>
    </row>
    <row r="88" spans="1:4" ht="13.5" customHeight="1">
      <c r="A88" s="132" t="s">
        <v>137</v>
      </c>
      <c r="B88" s="133">
        <v>2</v>
      </c>
      <c r="C88" s="134"/>
      <c r="D88" s="134">
        <v>2</v>
      </c>
    </row>
    <row r="89" spans="1:4" ht="13.5" customHeight="1">
      <c r="A89" s="131" t="s">
        <v>138</v>
      </c>
      <c r="B89" s="129">
        <v>220</v>
      </c>
      <c r="C89" s="130"/>
      <c r="D89" s="130">
        <v>220</v>
      </c>
    </row>
    <row r="90" spans="1:4" ht="13.5" customHeight="1">
      <c r="A90" s="132" t="s">
        <v>138</v>
      </c>
      <c r="B90" s="133">
        <v>220</v>
      </c>
      <c r="C90" s="134"/>
      <c r="D90" s="134">
        <v>220</v>
      </c>
    </row>
    <row r="91" spans="1:4" ht="13.5" customHeight="1">
      <c r="A91" s="128" t="s">
        <v>139</v>
      </c>
      <c r="B91" s="129">
        <v>34124</v>
      </c>
      <c r="C91" s="130"/>
      <c r="D91" s="130">
        <v>34124</v>
      </c>
    </row>
    <row r="92" spans="1:4" ht="13.5" customHeight="1">
      <c r="A92" s="131" t="s">
        <v>140</v>
      </c>
      <c r="B92" s="129">
        <v>1040</v>
      </c>
      <c r="C92" s="130"/>
      <c r="D92" s="130">
        <v>1040</v>
      </c>
    </row>
    <row r="93" spans="1:4" ht="13.5" customHeight="1">
      <c r="A93" s="132" t="s">
        <v>91</v>
      </c>
      <c r="B93" s="133">
        <v>346</v>
      </c>
      <c r="C93" s="134"/>
      <c r="D93" s="134">
        <v>346</v>
      </c>
    </row>
    <row r="94" spans="1:4" ht="13.5" customHeight="1">
      <c r="A94" s="132" t="s">
        <v>141</v>
      </c>
      <c r="B94" s="133">
        <v>694</v>
      </c>
      <c r="C94" s="134"/>
      <c r="D94" s="134">
        <v>694</v>
      </c>
    </row>
    <row r="95" spans="1:4" ht="13.5" customHeight="1">
      <c r="A95" s="131" t="s">
        <v>142</v>
      </c>
      <c r="B95" s="129">
        <v>33025</v>
      </c>
      <c r="C95" s="130"/>
      <c r="D95" s="130">
        <v>33025</v>
      </c>
    </row>
    <row r="96" spans="1:4" ht="13.5" customHeight="1">
      <c r="A96" s="132" t="s">
        <v>143</v>
      </c>
      <c r="B96" s="133">
        <v>2173</v>
      </c>
      <c r="C96" s="134"/>
      <c r="D96" s="134">
        <v>2173</v>
      </c>
    </row>
    <row r="97" spans="1:4" ht="13.5" customHeight="1">
      <c r="A97" s="132" t="s">
        <v>144</v>
      </c>
      <c r="B97" s="133">
        <v>19494</v>
      </c>
      <c r="C97" s="134"/>
      <c r="D97" s="134">
        <v>19494</v>
      </c>
    </row>
    <row r="98" spans="1:4" ht="13.5" customHeight="1">
      <c r="A98" s="132" t="s">
        <v>145</v>
      </c>
      <c r="B98" s="133">
        <v>11259</v>
      </c>
      <c r="C98" s="134"/>
      <c r="D98" s="134">
        <v>11259</v>
      </c>
    </row>
    <row r="99" spans="1:4" ht="13.5" customHeight="1">
      <c r="A99" s="132" t="s">
        <v>146</v>
      </c>
      <c r="B99" s="133">
        <v>89</v>
      </c>
      <c r="C99" s="134"/>
      <c r="D99" s="134">
        <v>89</v>
      </c>
    </row>
    <row r="100" spans="1:4" ht="13.5" customHeight="1">
      <c r="A100" s="132" t="s">
        <v>147</v>
      </c>
      <c r="B100" s="133">
        <v>10</v>
      </c>
      <c r="C100" s="134"/>
      <c r="D100" s="134">
        <v>10</v>
      </c>
    </row>
    <row r="101" spans="1:4" ht="13.5" customHeight="1">
      <c r="A101" s="131" t="s">
        <v>148</v>
      </c>
      <c r="B101" s="129">
        <v>8</v>
      </c>
      <c r="C101" s="130"/>
      <c r="D101" s="130">
        <v>8</v>
      </c>
    </row>
    <row r="102" spans="1:4" ht="13.5" customHeight="1">
      <c r="A102" s="132" t="s">
        <v>149</v>
      </c>
      <c r="B102" s="133">
        <v>8</v>
      </c>
      <c r="C102" s="134"/>
      <c r="D102" s="134">
        <v>8</v>
      </c>
    </row>
    <row r="103" spans="1:4" ht="13.5" customHeight="1">
      <c r="A103" s="131" t="s">
        <v>150</v>
      </c>
      <c r="B103" s="129">
        <v>21</v>
      </c>
      <c r="C103" s="130"/>
      <c r="D103" s="130">
        <v>21</v>
      </c>
    </row>
    <row r="104" spans="1:4" ht="13.5" customHeight="1">
      <c r="A104" s="132" t="s">
        <v>151</v>
      </c>
      <c r="B104" s="133">
        <v>21</v>
      </c>
      <c r="C104" s="134"/>
      <c r="D104" s="134">
        <v>21</v>
      </c>
    </row>
    <row r="105" spans="1:4" ht="13.5" customHeight="1">
      <c r="A105" s="131" t="s">
        <v>152</v>
      </c>
      <c r="B105" s="129">
        <v>30</v>
      </c>
      <c r="C105" s="130"/>
      <c r="D105" s="130">
        <v>30</v>
      </c>
    </row>
    <row r="106" spans="1:4" ht="13.5" customHeight="1">
      <c r="A106" s="132" t="s">
        <v>152</v>
      </c>
      <c r="B106" s="133">
        <v>30</v>
      </c>
      <c r="C106" s="134"/>
      <c r="D106" s="134">
        <v>30</v>
      </c>
    </row>
    <row r="107" spans="1:4" ht="13.5" customHeight="1">
      <c r="A107" s="128" t="s">
        <v>153</v>
      </c>
      <c r="B107" s="129">
        <v>2157</v>
      </c>
      <c r="C107" s="130"/>
      <c r="D107" s="130">
        <v>2157</v>
      </c>
    </row>
    <row r="108" spans="1:4" ht="13.5" customHeight="1">
      <c r="A108" s="131" t="s">
        <v>154</v>
      </c>
      <c r="B108" s="129">
        <v>247</v>
      </c>
      <c r="C108" s="130"/>
      <c r="D108" s="130">
        <v>247</v>
      </c>
    </row>
    <row r="109" spans="1:4" ht="13.5" customHeight="1">
      <c r="A109" s="132" t="s">
        <v>91</v>
      </c>
      <c r="B109" s="133">
        <v>247</v>
      </c>
      <c r="C109" s="134"/>
      <c r="D109" s="134">
        <v>247</v>
      </c>
    </row>
    <row r="110" spans="1:4" ht="13.5" customHeight="1">
      <c r="A110" s="131" t="s">
        <v>155</v>
      </c>
      <c r="B110" s="129">
        <v>8</v>
      </c>
      <c r="C110" s="130"/>
      <c r="D110" s="130">
        <v>8</v>
      </c>
    </row>
    <row r="111" spans="1:4" ht="13.5" customHeight="1">
      <c r="A111" s="132" t="s">
        <v>156</v>
      </c>
      <c r="B111" s="133">
        <v>8</v>
      </c>
      <c r="C111" s="134"/>
      <c r="D111" s="134">
        <v>8</v>
      </c>
    </row>
    <row r="112" spans="1:4" ht="13.5" customHeight="1">
      <c r="A112" s="131" t="s">
        <v>157</v>
      </c>
      <c r="B112" s="129">
        <v>1902</v>
      </c>
      <c r="C112" s="130"/>
      <c r="D112" s="130">
        <v>1902</v>
      </c>
    </row>
    <row r="113" spans="1:4" ht="13.5" customHeight="1">
      <c r="A113" s="132" t="s">
        <v>157</v>
      </c>
      <c r="B113" s="133">
        <v>1902</v>
      </c>
      <c r="C113" s="134"/>
      <c r="D113" s="134">
        <v>1902</v>
      </c>
    </row>
    <row r="114" spans="1:4" ht="13.5" customHeight="1">
      <c r="A114" s="128" t="s">
        <v>158</v>
      </c>
      <c r="B114" s="129">
        <v>447</v>
      </c>
      <c r="C114" s="130"/>
      <c r="D114" s="130">
        <v>447</v>
      </c>
    </row>
    <row r="115" spans="1:4" ht="13.5" customHeight="1">
      <c r="A115" s="131" t="s">
        <v>159</v>
      </c>
      <c r="B115" s="129">
        <v>328</v>
      </c>
      <c r="C115" s="130"/>
      <c r="D115" s="130">
        <v>328</v>
      </c>
    </row>
    <row r="116" spans="1:4" ht="13.5" customHeight="1">
      <c r="A116" s="132" t="s">
        <v>91</v>
      </c>
      <c r="B116" s="133">
        <v>253</v>
      </c>
      <c r="C116" s="134"/>
      <c r="D116" s="134">
        <v>253</v>
      </c>
    </row>
    <row r="117" spans="1:4" ht="13.5" customHeight="1">
      <c r="A117" s="132" t="s">
        <v>160</v>
      </c>
      <c r="B117" s="133">
        <v>73</v>
      </c>
      <c r="C117" s="134"/>
      <c r="D117" s="134">
        <v>73</v>
      </c>
    </row>
    <row r="118" spans="1:4" ht="13.5" customHeight="1">
      <c r="A118" s="132" t="s">
        <v>161</v>
      </c>
      <c r="B118" s="133">
        <v>2</v>
      </c>
      <c r="C118" s="134"/>
      <c r="D118" s="134">
        <v>2</v>
      </c>
    </row>
    <row r="119" spans="1:4" ht="13.5" customHeight="1">
      <c r="A119" s="131" t="s">
        <v>162</v>
      </c>
      <c r="B119" s="129">
        <v>69</v>
      </c>
      <c r="C119" s="130"/>
      <c r="D119" s="130">
        <v>69</v>
      </c>
    </row>
    <row r="120" spans="1:4" ht="13.5" customHeight="1">
      <c r="A120" s="132" t="s">
        <v>163</v>
      </c>
      <c r="B120" s="133">
        <v>69</v>
      </c>
      <c r="C120" s="134"/>
      <c r="D120" s="134">
        <v>69</v>
      </c>
    </row>
    <row r="121" spans="1:4" ht="13.5" customHeight="1">
      <c r="A121" s="131" t="s">
        <v>164</v>
      </c>
      <c r="B121" s="129">
        <v>50</v>
      </c>
      <c r="C121" s="130"/>
      <c r="D121" s="130">
        <v>50</v>
      </c>
    </row>
    <row r="122" spans="1:4" ht="13.5" customHeight="1">
      <c r="A122" s="132" t="s">
        <v>164</v>
      </c>
      <c r="B122" s="133">
        <v>50</v>
      </c>
      <c r="C122" s="134"/>
      <c r="D122" s="134">
        <v>50</v>
      </c>
    </row>
    <row r="123" spans="1:4" ht="13.5" customHeight="1">
      <c r="A123" s="128" t="s">
        <v>165</v>
      </c>
      <c r="B123" s="129">
        <v>22817</v>
      </c>
      <c r="C123" s="130"/>
      <c r="D123" s="130">
        <v>22817</v>
      </c>
    </row>
    <row r="124" spans="1:4" ht="13.5" customHeight="1">
      <c r="A124" s="131" t="s">
        <v>166</v>
      </c>
      <c r="B124" s="129">
        <v>1448</v>
      </c>
      <c r="C124" s="130"/>
      <c r="D124" s="130">
        <v>1448</v>
      </c>
    </row>
    <row r="125" spans="1:4" ht="13.5" customHeight="1">
      <c r="A125" s="132" t="s">
        <v>91</v>
      </c>
      <c r="B125" s="133">
        <v>333</v>
      </c>
      <c r="C125" s="134"/>
      <c r="D125" s="134">
        <v>333</v>
      </c>
    </row>
    <row r="126" spans="1:4" ht="13.5" customHeight="1">
      <c r="A126" s="132" t="s">
        <v>94</v>
      </c>
      <c r="B126" s="133">
        <v>193</v>
      </c>
      <c r="C126" s="134"/>
      <c r="D126" s="134">
        <v>193</v>
      </c>
    </row>
    <row r="127" spans="1:4" ht="13.5" customHeight="1">
      <c r="A127" s="132" t="s">
        <v>167</v>
      </c>
      <c r="B127" s="133">
        <v>922</v>
      </c>
      <c r="C127" s="134"/>
      <c r="D127" s="134">
        <v>922</v>
      </c>
    </row>
    <row r="128" spans="1:4" ht="13.5" customHeight="1">
      <c r="A128" s="131" t="s">
        <v>168</v>
      </c>
      <c r="B128" s="129">
        <v>952</v>
      </c>
      <c r="C128" s="130"/>
      <c r="D128" s="130">
        <v>952</v>
      </c>
    </row>
    <row r="129" spans="1:4" ht="13.5" customHeight="1">
      <c r="A129" s="132" t="s">
        <v>91</v>
      </c>
      <c r="B129" s="133">
        <v>437</v>
      </c>
      <c r="C129" s="134"/>
      <c r="D129" s="134">
        <v>437</v>
      </c>
    </row>
    <row r="130" spans="1:4" ht="13.5" customHeight="1">
      <c r="A130" s="132" t="s">
        <v>92</v>
      </c>
      <c r="B130" s="133">
        <v>280</v>
      </c>
      <c r="C130" s="134"/>
      <c r="D130" s="134">
        <v>280</v>
      </c>
    </row>
    <row r="131" spans="1:4" ht="13.5" customHeight="1">
      <c r="A131" s="132" t="s">
        <v>169</v>
      </c>
      <c r="B131" s="133">
        <v>30</v>
      </c>
      <c r="C131" s="134"/>
      <c r="D131" s="134">
        <v>30</v>
      </c>
    </row>
    <row r="132" spans="1:4" ht="13.5" customHeight="1">
      <c r="A132" s="132" t="s">
        <v>170</v>
      </c>
      <c r="B132" s="133">
        <v>205</v>
      </c>
      <c r="C132" s="134"/>
      <c r="D132" s="134">
        <v>205</v>
      </c>
    </row>
    <row r="133" spans="1:4" ht="13.5" customHeight="1">
      <c r="A133" s="131" t="s">
        <v>171</v>
      </c>
      <c r="B133" s="129">
        <v>9755</v>
      </c>
      <c r="C133" s="130"/>
      <c r="D133" s="130">
        <v>9755</v>
      </c>
    </row>
    <row r="134" spans="1:4" ht="13.5" customHeight="1">
      <c r="A134" s="132" t="s">
        <v>172</v>
      </c>
      <c r="B134" s="133">
        <v>614</v>
      </c>
      <c r="C134" s="134"/>
      <c r="D134" s="134">
        <v>614</v>
      </c>
    </row>
    <row r="135" spans="1:4" ht="13.5" customHeight="1">
      <c r="A135" s="132" t="s">
        <v>173</v>
      </c>
      <c r="B135" s="133">
        <v>1211</v>
      </c>
      <c r="C135" s="134"/>
      <c r="D135" s="134">
        <v>1211</v>
      </c>
    </row>
    <row r="136" spans="1:4" ht="13.5" customHeight="1">
      <c r="A136" s="132" t="s">
        <v>174</v>
      </c>
      <c r="B136" s="133">
        <v>4838</v>
      </c>
      <c r="C136" s="134"/>
      <c r="D136" s="134">
        <v>4838</v>
      </c>
    </row>
    <row r="137" spans="1:4" ht="13.5" customHeight="1">
      <c r="A137" s="132" t="s">
        <v>175</v>
      </c>
      <c r="B137" s="133">
        <v>2592</v>
      </c>
      <c r="C137" s="134"/>
      <c r="D137" s="134">
        <v>2592</v>
      </c>
    </row>
    <row r="138" spans="1:4" ht="13.5" customHeight="1">
      <c r="A138" s="132" t="s">
        <v>176</v>
      </c>
      <c r="B138" s="133">
        <v>500</v>
      </c>
      <c r="C138" s="134"/>
      <c r="D138" s="134">
        <v>500</v>
      </c>
    </row>
    <row r="139" spans="1:4" ht="13.5" customHeight="1">
      <c r="A139" s="131" t="s">
        <v>177</v>
      </c>
      <c r="B139" s="129">
        <v>653</v>
      </c>
      <c r="C139" s="130"/>
      <c r="D139" s="130">
        <v>653</v>
      </c>
    </row>
    <row r="140" spans="1:4" ht="13.5" customHeight="1">
      <c r="A140" s="132" t="s">
        <v>178</v>
      </c>
      <c r="B140" s="133">
        <v>653</v>
      </c>
      <c r="C140" s="134"/>
      <c r="D140" s="134">
        <v>653</v>
      </c>
    </row>
    <row r="141" spans="1:4" ht="13.5" customHeight="1">
      <c r="A141" s="131" t="s">
        <v>179</v>
      </c>
      <c r="B141" s="129">
        <v>1343</v>
      </c>
      <c r="C141" s="130"/>
      <c r="D141" s="130">
        <v>1343</v>
      </c>
    </row>
    <row r="142" spans="1:4" ht="13.5" customHeight="1">
      <c r="A142" s="132" t="s">
        <v>180</v>
      </c>
      <c r="B142" s="133">
        <v>200</v>
      </c>
      <c r="C142" s="134"/>
      <c r="D142" s="134">
        <v>200</v>
      </c>
    </row>
    <row r="143" spans="1:4" ht="13.5" customHeight="1">
      <c r="A143" s="132" t="s">
        <v>181</v>
      </c>
      <c r="B143" s="133">
        <v>3</v>
      </c>
      <c r="C143" s="134"/>
      <c r="D143" s="134">
        <v>3</v>
      </c>
    </row>
    <row r="144" spans="1:4" ht="13.5" customHeight="1">
      <c r="A144" s="132" t="s">
        <v>182</v>
      </c>
      <c r="B144" s="133">
        <v>1000</v>
      </c>
      <c r="C144" s="134"/>
      <c r="D144" s="134">
        <v>1000</v>
      </c>
    </row>
    <row r="145" spans="1:4" ht="13.5" customHeight="1">
      <c r="A145" s="132" t="s">
        <v>183</v>
      </c>
      <c r="B145" s="133">
        <v>10</v>
      </c>
      <c r="C145" s="134"/>
      <c r="D145" s="134">
        <v>10</v>
      </c>
    </row>
    <row r="146" spans="1:4" ht="13.5" customHeight="1">
      <c r="A146" s="132" t="s">
        <v>184</v>
      </c>
      <c r="B146" s="133">
        <v>130</v>
      </c>
      <c r="C146" s="134"/>
      <c r="D146" s="134">
        <v>130</v>
      </c>
    </row>
    <row r="147" spans="1:4" ht="13.5" customHeight="1">
      <c r="A147" s="131" t="s">
        <v>185</v>
      </c>
      <c r="B147" s="129">
        <v>508</v>
      </c>
      <c r="C147" s="130"/>
      <c r="D147" s="130">
        <v>508</v>
      </c>
    </row>
    <row r="148" spans="1:4" ht="13.5" customHeight="1">
      <c r="A148" s="132" t="s">
        <v>186</v>
      </c>
      <c r="B148" s="133">
        <v>358</v>
      </c>
      <c r="C148" s="134"/>
      <c r="D148" s="134">
        <v>358</v>
      </c>
    </row>
    <row r="149" spans="1:4" ht="13.5" customHeight="1">
      <c r="A149" s="132" t="s">
        <v>187</v>
      </c>
      <c r="B149" s="133">
        <v>150</v>
      </c>
      <c r="C149" s="134"/>
      <c r="D149" s="134">
        <v>150</v>
      </c>
    </row>
    <row r="150" spans="1:4" ht="13.5" customHeight="1">
      <c r="A150" s="131" t="s">
        <v>188</v>
      </c>
      <c r="B150" s="129">
        <v>234</v>
      </c>
      <c r="C150" s="130"/>
      <c r="D150" s="130">
        <v>234</v>
      </c>
    </row>
    <row r="151" spans="1:4" ht="13.5" customHeight="1">
      <c r="A151" s="132" t="s">
        <v>189</v>
      </c>
      <c r="B151" s="133">
        <v>6</v>
      </c>
      <c r="C151" s="134"/>
      <c r="D151" s="134">
        <v>6</v>
      </c>
    </row>
    <row r="152" spans="1:4" ht="13.5" customHeight="1">
      <c r="A152" s="132" t="s">
        <v>190</v>
      </c>
      <c r="B152" s="133">
        <v>70</v>
      </c>
      <c r="C152" s="134"/>
      <c r="D152" s="134">
        <v>70</v>
      </c>
    </row>
    <row r="153" spans="1:4" ht="13.5" customHeight="1">
      <c r="A153" s="132" t="s">
        <v>191</v>
      </c>
      <c r="B153" s="133">
        <v>140</v>
      </c>
      <c r="C153" s="134"/>
      <c r="D153" s="134">
        <v>140</v>
      </c>
    </row>
    <row r="154" spans="1:4" ht="13.5" customHeight="1">
      <c r="A154" s="132" t="s">
        <v>192</v>
      </c>
      <c r="B154" s="133">
        <v>18</v>
      </c>
      <c r="C154" s="134"/>
      <c r="D154" s="134">
        <v>18</v>
      </c>
    </row>
    <row r="155" spans="1:4" ht="13.5" customHeight="1">
      <c r="A155" s="131" t="s">
        <v>193</v>
      </c>
      <c r="B155" s="129">
        <v>781</v>
      </c>
      <c r="C155" s="130"/>
      <c r="D155" s="130">
        <v>781</v>
      </c>
    </row>
    <row r="156" spans="1:4" ht="13.5" customHeight="1">
      <c r="A156" s="132" t="s">
        <v>91</v>
      </c>
      <c r="B156" s="133">
        <v>172</v>
      </c>
      <c r="C156" s="134"/>
      <c r="D156" s="134">
        <v>172</v>
      </c>
    </row>
    <row r="157" spans="1:4" ht="13.5" customHeight="1">
      <c r="A157" s="132" t="s">
        <v>194</v>
      </c>
      <c r="B157" s="133">
        <v>201</v>
      </c>
      <c r="C157" s="134"/>
      <c r="D157" s="134">
        <v>201</v>
      </c>
    </row>
    <row r="158" spans="1:4" ht="13.5" customHeight="1">
      <c r="A158" s="132" t="s">
        <v>195</v>
      </c>
      <c r="B158" s="133">
        <v>396</v>
      </c>
      <c r="C158" s="134"/>
      <c r="D158" s="134">
        <v>396</v>
      </c>
    </row>
    <row r="159" spans="1:4" ht="13.5" customHeight="1">
      <c r="A159" s="132" t="s">
        <v>196</v>
      </c>
      <c r="B159" s="133">
        <v>12</v>
      </c>
      <c r="C159" s="134"/>
      <c r="D159" s="134">
        <v>12</v>
      </c>
    </row>
    <row r="160" spans="1:4" ht="13.5" customHeight="1">
      <c r="A160" s="131" t="s">
        <v>197</v>
      </c>
      <c r="B160" s="129">
        <v>447</v>
      </c>
      <c r="C160" s="130"/>
      <c r="D160" s="130">
        <v>447</v>
      </c>
    </row>
    <row r="161" spans="1:4" ht="13.5" customHeight="1">
      <c r="A161" s="132" t="s">
        <v>198</v>
      </c>
      <c r="B161" s="133">
        <v>338</v>
      </c>
      <c r="C161" s="134"/>
      <c r="D161" s="134">
        <v>338</v>
      </c>
    </row>
    <row r="162" spans="1:4" ht="13.5" customHeight="1">
      <c r="A162" s="132" t="s">
        <v>199</v>
      </c>
      <c r="B162" s="133">
        <v>109</v>
      </c>
      <c r="C162" s="134"/>
      <c r="D162" s="134">
        <v>109</v>
      </c>
    </row>
    <row r="163" spans="1:4" ht="13.5" customHeight="1">
      <c r="A163" s="131" t="s">
        <v>200</v>
      </c>
      <c r="B163" s="129">
        <v>28</v>
      </c>
      <c r="C163" s="130"/>
      <c r="D163" s="130">
        <v>28</v>
      </c>
    </row>
    <row r="164" spans="1:4" ht="13.5" customHeight="1">
      <c r="A164" s="132" t="s">
        <v>201</v>
      </c>
      <c r="B164" s="133">
        <v>5</v>
      </c>
      <c r="C164" s="134"/>
      <c r="D164" s="134">
        <v>5</v>
      </c>
    </row>
    <row r="165" spans="1:4" ht="13.5" customHeight="1">
      <c r="A165" s="132" t="s">
        <v>202</v>
      </c>
      <c r="B165" s="133">
        <v>23</v>
      </c>
      <c r="C165" s="134"/>
      <c r="D165" s="134">
        <v>23</v>
      </c>
    </row>
    <row r="166" spans="1:4" ht="13.5" customHeight="1">
      <c r="A166" s="131" t="s">
        <v>203</v>
      </c>
      <c r="B166" s="129">
        <v>40</v>
      </c>
      <c r="C166" s="130"/>
      <c r="D166" s="130">
        <v>40</v>
      </c>
    </row>
    <row r="167" spans="1:4" ht="13.5" customHeight="1">
      <c r="A167" s="132" t="s">
        <v>204</v>
      </c>
      <c r="B167" s="133">
        <v>40</v>
      </c>
      <c r="C167" s="134"/>
      <c r="D167" s="134">
        <v>40</v>
      </c>
    </row>
    <row r="168" spans="1:4" ht="13.5" customHeight="1">
      <c r="A168" s="131" t="s">
        <v>205</v>
      </c>
      <c r="B168" s="129">
        <v>100</v>
      </c>
      <c r="C168" s="130"/>
      <c r="D168" s="130">
        <v>100</v>
      </c>
    </row>
    <row r="169" spans="1:4" ht="13.5" customHeight="1">
      <c r="A169" s="132" t="s">
        <v>206</v>
      </c>
      <c r="B169" s="133">
        <v>100</v>
      </c>
      <c r="C169" s="134"/>
      <c r="D169" s="134">
        <v>100</v>
      </c>
    </row>
    <row r="170" spans="1:4" ht="13.5" customHeight="1">
      <c r="A170" s="131" t="s">
        <v>207</v>
      </c>
      <c r="B170" s="129">
        <v>1720</v>
      </c>
      <c r="C170" s="130"/>
      <c r="D170" s="130">
        <v>1720</v>
      </c>
    </row>
    <row r="171" spans="1:4" ht="13.5" customHeight="1">
      <c r="A171" s="132" t="s">
        <v>91</v>
      </c>
      <c r="B171" s="133">
        <v>1281</v>
      </c>
      <c r="C171" s="134"/>
      <c r="D171" s="134">
        <v>1281</v>
      </c>
    </row>
    <row r="172" spans="1:4" ht="13.5" customHeight="1">
      <c r="A172" s="132" t="s">
        <v>208</v>
      </c>
      <c r="B172" s="133">
        <v>395</v>
      </c>
      <c r="C172" s="134"/>
      <c r="D172" s="134">
        <v>395</v>
      </c>
    </row>
    <row r="173" spans="1:4" ht="13.5" customHeight="1">
      <c r="A173" s="132" t="s">
        <v>94</v>
      </c>
      <c r="B173" s="133">
        <v>44</v>
      </c>
      <c r="C173" s="134"/>
      <c r="D173" s="134">
        <v>44</v>
      </c>
    </row>
    <row r="174" spans="1:4" ht="13.5" customHeight="1">
      <c r="A174" s="131" t="s">
        <v>209</v>
      </c>
      <c r="B174" s="129">
        <v>4808</v>
      </c>
      <c r="C174" s="130"/>
      <c r="D174" s="130">
        <v>4808</v>
      </c>
    </row>
    <row r="175" spans="1:4" ht="13.5" customHeight="1">
      <c r="A175" s="132" t="s">
        <v>209</v>
      </c>
      <c r="B175" s="133">
        <v>4808</v>
      </c>
      <c r="C175" s="134"/>
      <c r="D175" s="134">
        <v>4808</v>
      </c>
    </row>
    <row r="176" spans="1:4" ht="13.5" customHeight="1">
      <c r="A176" s="128" t="s">
        <v>210</v>
      </c>
      <c r="B176" s="129">
        <v>8122</v>
      </c>
      <c r="C176" s="130"/>
      <c r="D176" s="130">
        <v>8122</v>
      </c>
    </row>
    <row r="177" spans="1:4" ht="13.5" customHeight="1">
      <c r="A177" s="131" t="s">
        <v>211</v>
      </c>
      <c r="B177" s="129">
        <v>301</v>
      </c>
      <c r="C177" s="130"/>
      <c r="D177" s="130">
        <v>301</v>
      </c>
    </row>
    <row r="178" spans="1:4" ht="13.5" customHeight="1">
      <c r="A178" s="132" t="s">
        <v>91</v>
      </c>
      <c r="B178" s="133">
        <v>162</v>
      </c>
      <c r="C178" s="134"/>
      <c r="D178" s="134">
        <v>162</v>
      </c>
    </row>
    <row r="179" spans="1:4" ht="13.5" customHeight="1">
      <c r="A179" s="132" t="s">
        <v>212</v>
      </c>
      <c r="B179" s="133">
        <v>139</v>
      </c>
      <c r="C179" s="134"/>
      <c r="D179" s="134">
        <v>139</v>
      </c>
    </row>
    <row r="180" spans="1:4" ht="13.5" customHeight="1">
      <c r="A180" s="131" t="s">
        <v>213</v>
      </c>
      <c r="B180" s="129">
        <v>912</v>
      </c>
      <c r="C180" s="130"/>
      <c r="D180" s="130">
        <v>912</v>
      </c>
    </row>
    <row r="181" spans="1:4" ht="13.5" customHeight="1">
      <c r="A181" s="132" t="s">
        <v>214</v>
      </c>
      <c r="B181" s="133">
        <v>912</v>
      </c>
      <c r="C181" s="134"/>
      <c r="D181" s="134">
        <v>912</v>
      </c>
    </row>
    <row r="182" spans="1:4" ht="13.5" customHeight="1">
      <c r="A182" s="131" t="s">
        <v>215</v>
      </c>
      <c r="B182" s="129">
        <v>2513</v>
      </c>
      <c r="C182" s="130"/>
      <c r="D182" s="130">
        <v>2513</v>
      </c>
    </row>
    <row r="183" spans="1:4" ht="13.5" customHeight="1">
      <c r="A183" s="132" t="s">
        <v>216</v>
      </c>
      <c r="B183" s="133">
        <v>1590</v>
      </c>
      <c r="C183" s="134"/>
      <c r="D183" s="134">
        <v>1590</v>
      </c>
    </row>
    <row r="184" spans="1:4" ht="13.5" customHeight="1">
      <c r="A184" s="132" t="s">
        <v>217</v>
      </c>
      <c r="B184" s="133">
        <v>917</v>
      </c>
      <c r="C184" s="134"/>
      <c r="D184" s="134">
        <v>917</v>
      </c>
    </row>
    <row r="185" spans="1:4" ht="13.5" customHeight="1">
      <c r="A185" s="132" t="s">
        <v>218</v>
      </c>
      <c r="B185" s="133">
        <v>6</v>
      </c>
      <c r="C185" s="134"/>
      <c r="D185" s="134">
        <v>6</v>
      </c>
    </row>
    <row r="186" spans="1:4" ht="13.5" customHeight="1">
      <c r="A186" s="131" t="s">
        <v>219</v>
      </c>
      <c r="B186" s="129">
        <v>517</v>
      </c>
      <c r="C186" s="130"/>
      <c r="D186" s="130">
        <v>517</v>
      </c>
    </row>
    <row r="187" spans="1:4" ht="13.5" customHeight="1">
      <c r="A187" s="132" t="s">
        <v>220</v>
      </c>
      <c r="B187" s="133">
        <v>276</v>
      </c>
      <c r="C187" s="134"/>
      <c r="D187" s="134">
        <v>276</v>
      </c>
    </row>
    <row r="188" spans="1:4" ht="13.5" customHeight="1">
      <c r="A188" s="132" t="s">
        <v>221</v>
      </c>
      <c r="B188" s="133">
        <v>231</v>
      </c>
      <c r="C188" s="134"/>
      <c r="D188" s="134">
        <v>231</v>
      </c>
    </row>
    <row r="189" spans="1:4" ht="13.5" customHeight="1">
      <c r="A189" s="132" t="s">
        <v>222</v>
      </c>
      <c r="B189" s="133">
        <v>10</v>
      </c>
      <c r="C189" s="134"/>
      <c r="D189" s="134">
        <v>10</v>
      </c>
    </row>
    <row r="190" spans="1:4" ht="13.5" customHeight="1">
      <c r="A190" s="131" t="s">
        <v>223</v>
      </c>
      <c r="B190" s="129">
        <v>316</v>
      </c>
      <c r="C190" s="130"/>
      <c r="D190" s="130">
        <v>316</v>
      </c>
    </row>
    <row r="191" spans="1:4" ht="13.5" customHeight="1">
      <c r="A191" s="132" t="s">
        <v>224</v>
      </c>
      <c r="B191" s="133">
        <v>52</v>
      </c>
      <c r="C191" s="134"/>
      <c r="D191" s="134">
        <v>52</v>
      </c>
    </row>
    <row r="192" spans="1:4" ht="13.5" customHeight="1">
      <c r="A192" s="132" t="s">
        <v>225</v>
      </c>
      <c r="B192" s="133">
        <v>264</v>
      </c>
      <c r="C192" s="134"/>
      <c r="D192" s="134">
        <v>264</v>
      </c>
    </row>
    <row r="193" spans="1:4" ht="13.5" customHeight="1">
      <c r="A193" s="131" t="s">
        <v>226</v>
      </c>
      <c r="B193" s="129">
        <v>3004</v>
      </c>
      <c r="C193" s="130"/>
      <c r="D193" s="130">
        <v>3004</v>
      </c>
    </row>
    <row r="194" spans="1:4" ht="13.5" customHeight="1">
      <c r="A194" s="132" t="s">
        <v>227</v>
      </c>
      <c r="B194" s="133">
        <v>542</v>
      </c>
      <c r="C194" s="134"/>
      <c r="D194" s="134">
        <v>542</v>
      </c>
    </row>
    <row r="195" spans="1:4" ht="13.5" customHeight="1">
      <c r="A195" s="132" t="s">
        <v>228</v>
      </c>
      <c r="B195" s="133">
        <v>1873</v>
      </c>
      <c r="C195" s="134"/>
      <c r="D195" s="134">
        <v>1873</v>
      </c>
    </row>
    <row r="196" spans="1:4" ht="13.5" customHeight="1">
      <c r="A196" s="132" t="s">
        <v>229</v>
      </c>
      <c r="B196" s="133">
        <v>588</v>
      </c>
      <c r="C196" s="134"/>
      <c r="D196" s="134">
        <v>588</v>
      </c>
    </row>
    <row r="197" spans="1:4" ht="13.5" customHeight="1">
      <c r="A197" s="132" t="s">
        <v>230</v>
      </c>
      <c r="B197" s="133">
        <v>1</v>
      </c>
      <c r="C197" s="134"/>
      <c r="D197" s="134">
        <v>1</v>
      </c>
    </row>
    <row r="198" spans="1:4" ht="13.5" customHeight="1">
      <c r="A198" s="131" t="s">
        <v>231</v>
      </c>
      <c r="B198" s="129">
        <v>20</v>
      </c>
      <c r="C198" s="130"/>
      <c r="D198" s="130">
        <v>20</v>
      </c>
    </row>
    <row r="199" spans="1:4" ht="13.5" customHeight="1">
      <c r="A199" s="132" t="s">
        <v>232</v>
      </c>
      <c r="B199" s="133">
        <v>20</v>
      </c>
      <c r="C199" s="134"/>
      <c r="D199" s="134">
        <v>20</v>
      </c>
    </row>
    <row r="200" spans="1:4" ht="13.5" customHeight="1">
      <c r="A200" s="131" t="s">
        <v>233</v>
      </c>
      <c r="B200" s="129">
        <v>328</v>
      </c>
      <c r="C200" s="130"/>
      <c r="D200" s="130">
        <v>328</v>
      </c>
    </row>
    <row r="201" spans="1:4" ht="13.5" customHeight="1">
      <c r="A201" s="132" t="s">
        <v>234</v>
      </c>
      <c r="B201" s="133">
        <v>328</v>
      </c>
      <c r="C201" s="134"/>
      <c r="D201" s="134">
        <v>328</v>
      </c>
    </row>
    <row r="202" spans="1:4" ht="13.5" customHeight="1">
      <c r="A202" s="131" t="s">
        <v>235</v>
      </c>
      <c r="B202" s="129">
        <v>9</v>
      </c>
      <c r="C202" s="130"/>
      <c r="D202" s="130">
        <v>9</v>
      </c>
    </row>
    <row r="203" spans="1:4" ht="13.5" customHeight="1">
      <c r="A203" s="132" t="s">
        <v>236</v>
      </c>
      <c r="B203" s="133">
        <v>9</v>
      </c>
      <c r="C203" s="134"/>
      <c r="D203" s="134">
        <v>9</v>
      </c>
    </row>
    <row r="204" spans="1:4" ht="13.5" customHeight="1">
      <c r="A204" s="131" t="s">
        <v>237</v>
      </c>
      <c r="B204" s="129">
        <v>185</v>
      </c>
      <c r="C204" s="130"/>
      <c r="D204" s="130">
        <v>185</v>
      </c>
    </row>
    <row r="205" spans="1:4" ht="13.5" customHeight="1">
      <c r="A205" s="132" t="s">
        <v>91</v>
      </c>
      <c r="B205" s="133">
        <v>185</v>
      </c>
      <c r="C205" s="134"/>
      <c r="D205" s="134">
        <v>185</v>
      </c>
    </row>
    <row r="206" spans="1:4" ht="13.5" customHeight="1">
      <c r="A206" s="131" t="s">
        <v>238</v>
      </c>
      <c r="B206" s="129">
        <v>17</v>
      </c>
      <c r="C206" s="130"/>
      <c r="D206" s="130">
        <v>17</v>
      </c>
    </row>
    <row r="207" spans="1:4" ht="13.5" customHeight="1">
      <c r="A207" s="132" t="s">
        <v>238</v>
      </c>
      <c r="B207" s="133">
        <v>17</v>
      </c>
      <c r="C207" s="134"/>
      <c r="D207" s="134">
        <v>17</v>
      </c>
    </row>
    <row r="208" spans="1:4" ht="13.5" customHeight="1">
      <c r="A208" s="128" t="s">
        <v>239</v>
      </c>
      <c r="B208" s="129">
        <v>60</v>
      </c>
      <c r="C208" s="130"/>
      <c r="D208" s="130">
        <v>60</v>
      </c>
    </row>
    <row r="209" spans="1:4" ht="13.5" customHeight="1">
      <c r="A209" s="131" t="s">
        <v>240</v>
      </c>
      <c r="B209" s="129">
        <v>60</v>
      </c>
      <c r="C209" s="130"/>
      <c r="D209" s="130">
        <v>60</v>
      </c>
    </row>
    <row r="210" spans="1:4" ht="13.5" customHeight="1">
      <c r="A210" s="132" t="s">
        <v>91</v>
      </c>
      <c r="B210" s="133">
        <v>60</v>
      </c>
      <c r="C210" s="134"/>
      <c r="D210" s="134">
        <v>60</v>
      </c>
    </row>
    <row r="211" spans="1:4" ht="13.5" customHeight="1">
      <c r="A211" s="128" t="s">
        <v>241</v>
      </c>
      <c r="B211" s="129">
        <v>27925</v>
      </c>
      <c r="C211" s="130"/>
      <c r="D211" s="130">
        <v>27925</v>
      </c>
    </row>
    <row r="212" spans="1:4" ht="13.5" customHeight="1">
      <c r="A212" s="131" t="s">
        <v>242</v>
      </c>
      <c r="B212" s="129">
        <v>17874</v>
      </c>
      <c r="C212" s="130"/>
      <c r="D212" s="130">
        <v>17874</v>
      </c>
    </row>
    <row r="213" spans="1:4" ht="13.5" customHeight="1">
      <c r="A213" s="132" t="s">
        <v>91</v>
      </c>
      <c r="B213" s="133">
        <v>16255</v>
      </c>
      <c r="C213" s="134"/>
      <c r="D213" s="134">
        <v>16255</v>
      </c>
    </row>
    <row r="214" spans="1:4" ht="13.5" customHeight="1">
      <c r="A214" s="132" t="s">
        <v>92</v>
      </c>
      <c r="B214" s="133">
        <v>1396</v>
      </c>
      <c r="C214" s="134"/>
      <c r="D214" s="134">
        <v>1396</v>
      </c>
    </row>
    <row r="215" spans="1:4" ht="13.5" customHeight="1">
      <c r="A215" s="132" t="s">
        <v>243</v>
      </c>
      <c r="B215" s="133">
        <v>223</v>
      </c>
      <c r="C215" s="134"/>
      <c r="D215" s="134">
        <v>223</v>
      </c>
    </row>
    <row r="216" spans="1:4" ht="13.5" customHeight="1">
      <c r="A216" s="131" t="s">
        <v>244</v>
      </c>
      <c r="B216" s="129">
        <v>1478</v>
      </c>
      <c r="C216" s="130"/>
      <c r="D216" s="130">
        <v>1478</v>
      </c>
    </row>
    <row r="217" spans="1:4" ht="13.5" customHeight="1">
      <c r="A217" s="131" t="s">
        <v>245</v>
      </c>
      <c r="B217" s="129">
        <v>946</v>
      </c>
      <c r="C217" s="130"/>
      <c r="D217" s="130">
        <v>946</v>
      </c>
    </row>
    <row r="218" spans="1:4" ht="13.5" customHeight="1">
      <c r="A218" s="132" t="s">
        <v>246</v>
      </c>
      <c r="B218" s="133">
        <v>946</v>
      </c>
      <c r="C218" s="134"/>
      <c r="D218" s="134">
        <v>946</v>
      </c>
    </row>
    <row r="219" spans="1:4" ht="13.5" customHeight="1">
      <c r="A219" s="131" t="s">
        <v>247</v>
      </c>
      <c r="B219" s="129">
        <v>4972</v>
      </c>
      <c r="C219" s="130"/>
      <c r="D219" s="130">
        <v>4972</v>
      </c>
    </row>
    <row r="220" spans="1:4" ht="13.5" customHeight="1">
      <c r="A220" s="132" t="s">
        <v>247</v>
      </c>
      <c r="B220" s="133">
        <v>4972</v>
      </c>
      <c r="C220" s="134"/>
      <c r="D220" s="134">
        <v>4972</v>
      </c>
    </row>
    <row r="221" spans="1:4" ht="13.5" customHeight="1">
      <c r="A221" s="131" t="s">
        <v>248</v>
      </c>
      <c r="B221" s="129">
        <v>2655</v>
      </c>
      <c r="C221" s="130"/>
      <c r="D221" s="130">
        <v>2655</v>
      </c>
    </row>
    <row r="222" spans="1:4" ht="13.5" customHeight="1">
      <c r="A222" s="132" t="s">
        <v>248</v>
      </c>
      <c r="B222" s="133">
        <v>2655</v>
      </c>
      <c r="C222" s="134"/>
      <c r="D222" s="134">
        <v>2655</v>
      </c>
    </row>
    <row r="223" spans="1:4" ht="13.5" customHeight="1">
      <c r="A223" s="128" t="s">
        <v>249</v>
      </c>
      <c r="B223" s="129">
        <v>4611</v>
      </c>
      <c r="C223" s="130"/>
      <c r="D223" s="130">
        <v>4611</v>
      </c>
    </row>
    <row r="224" spans="1:4" ht="13.5" customHeight="1">
      <c r="A224" s="131" t="s">
        <v>250</v>
      </c>
      <c r="B224" s="129">
        <v>1419</v>
      </c>
      <c r="C224" s="130"/>
      <c r="D224" s="130">
        <v>1419</v>
      </c>
    </row>
    <row r="225" spans="1:4" ht="13.5" customHeight="1">
      <c r="A225" s="132" t="s">
        <v>91</v>
      </c>
      <c r="B225" s="133">
        <v>537</v>
      </c>
      <c r="C225" s="134"/>
      <c r="D225" s="134">
        <v>537</v>
      </c>
    </row>
    <row r="226" spans="1:4" ht="13.5" customHeight="1">
      <c r="A226" s="132" t="s">
        <v>92</v>
      </c>
      <c r="B226" s="133">
        <v>151</v>
      </c>
      <c r="C226" s="134"/>
      <c r="D226" s="134">
        <v>151</v>
      </c>
    </row>
    <row r="227" spans="1:4" ht="13.5" customHeight="1">
      <c r="A227" s="132" t="s">
        <v>94</v>
      </c>
      <c r="B227" s="133">
        <v>359</v>
      </c>
      <c r="C227" s="134"/>
      <c r="D227" s="134">
        <v>359</v>
      </c>
    </row>
    <row r="228" spans="1:4" ht="13.5" customHeight="1">
      <c r="A228" s="132" t="s">
        <v>251</v>
      </c>
      <c r="B228" s="133">
        <v>9</v>
      </c>
      <c r="C228" s="134"/>
      <c r="D228" s="134">
        <v>9</v>
      </c>
    </row>
    <row r="229" spans="1:4" ht="13.5" customHeight="1">
      <c r="A229" s="132" t="s">
        <v>252</v>
      </c>
      <c r="B229" s="133">
        <v>225</v>
      </c>
      <c r="C229" s="134"/>
      <c r="D229" s="134">
        <v>225</v>
      </c>
    </row>
    <row r="230" spans="1:4" ht="13.5" customHeight="1">
      <c r="A230" s="132" t="s">
        <v>253</v>
      </c>
      <c r="B230" s="133">
        <v>138</v>
      </c>
      <c r="C230" s="134"/>
      <c r="D230" s="134">
        <v>138</v>
      </c>
    </row>
    <row r="231" spans="1:4" ht="13.5" customHeight="1">
      <c r="A231" s="131" t="s">
        <v>254</v>
      </c>
      <c r="B231" s="129">
        <v>6</v>
      </c>
      <c r="C231" s="130"/>
      <c r="D231" s="130">
        <v>6</v>
      </c>
    </row>
    <row r="232" spans="1:4" ht="13.5" customHeight="1">
      <c r="A232" s="132" t="s">
        <v>91</v>
      </c>
      <c r="B232" s="133">
        <v>1</v>
      </c>
      <c r="C232" s="134"/>
      <c r="D232" s="134">
        <v>1</v>
      </c>
    </row>
    <row r="233" spans="1:4" ht="13.5" customHeight="1">
      <c r="A233" s="132" t="s">
        <v>255</v>
      </c>
      <c r="B233" s="133">
        <v>5</v>
      </c>
      <c r="C233" s="134"/>
      <c r="D233" s="134">
        <v>5</v>
      </c>
    </row>
    <row r="234" spans="1:4" ht="13.5" customHeight="1">
      <c r="A234" s="131" t="s">
        <v>256</v>
      </c>
      <c r="B234" s="129">
        <v>175</v>
      </c>
      <c r="C234" s="130"/>
      <c r="D234" s="130">
        <v>175</v>
      </c>
    </row>
    <row r="235" spans="1:4" ht="13.5" customHeight="1">
      <c r="A235" s="132" t="s">
        <v>91</v>
      </c>
      <c r="B235" s="133">
        <v>175</v>
      </c>
      <c r="C235" s="134"/>
      <c r="D235" s="134">
        <v>175</v>
      </c>
    </row>
    <row r="236" spans="1:4" ht="13.5" customHeight="1">
      <c r="A236" s="131" t="s">
        <v>257</v>
      </c>
      <c r="B236" s="129">
        <v>2197</v>
      </c>
      <c r="C236" s="130"/>
      <c r="D236" s="130">
        <v>2197</v>
      </c>
    </row>
    <row r="237" spans="1:4" ht="13.5" customHeight="1">
      <c r="A237" s="132" t="s">
        <v>258</v>
      </c>
      <c r="B237" s="133">
        <v>2197</v>
      </c>
      <c r="C237" s="134"/>
      <c r="D237" s="134">
        <v>2197</v>
      </c>
    </row>
    <row r="238" spans="1:4" ht="13.5" customHeight="1">
      <c r="A238" s="131" t="s">
        <v>259</v>
      </c>
      <c r="B238" s="129">
        <v>547</v>
      </c>
      <c r="C238" s="130"/>
      <c r="D238" s="130">
        <v>547</v>
      </c>
    </row>
    <row r="239" spans="1:4" ht="13.5" customHeight="1">
      <c r="A239" s="132" t="s">
        <v>260</v>
      </c>
      <c r="B239" s="133">
        <v>2</v>
      </c>
      <c r="C239" s="134"/>
      <c r="D239" s="134">
        <v>2</v>
      </c>
    </row>
    <row r="240" spans="1:4" ht="13.5" customHeight="1">
      <c r="A240" s="132" t="s">
        <v>261</v>
      </c>
      <c r="B240" s="133">
        <v>520</v>
      </c>
      <c r="C240" s="134"/>
      <c r="D240" s="134">
        <v>520</v>
      </c>
    </row>
    <row r="241" spans="1:4" ht="13.5" customHeight="1">
      <c r="A241" s="132" t="s">
        <v>262</v>
      </c>
      <c r="B241" s="133">
        <v>25</v>
      </c>
      <c r="C241" s="134"/>
      <c r="D241" s="134">
        <v>25</v>
      </c>
    </row>
    <row r="242" spans="1:4" ht="13.5" customHeight="1">
      <c r="A242" s="131" t="s">
        <v>263</v>
      </c>
      <c r="B242" s="129">
        <v>80</v>
      </c>
      <c r="C242" s="130"/>
      <c r="D242" s="130">
        <v>80</v>
      </c>
    </row>
    <row r="243" spans="1:4" ht="13.5" customHeight="1">
      <c r="A243" s="132" t="s">
        <v>264</v>
      </c>
      <c r="B243" s="133">
        <v>80</v>
      </c>
      <c r="C243" s="134"/>
      <c r="D243" s="134">
        <v>80</v>
      </c>
    </row>
    <row r="244" spans="1:4" ht="13.5" customHeight="1">
      <c r="A244" s="131" t="s">
        <v>265</v>
      </c>
      <c r="B244" s="129">
        <v>187</v>
      </c>
      <c r="C244" s="130"/>
      <c r="D244" s="130">
        <v>187</v>
      </c>
    </row>
    <row r="245" spans="1:4" ht="13.5" customHeight="1">
      <c r="A245" s="132" t="s">
        <v>265</v>
      </c>
      <c r="B245" s="133">
        <v>187</v>
      </c>
      <c r="C245" s="134"/>
      <c r="D245" s="134">
        <v>187</v>
      </c>
    </row>
    <row r="246" spans="1:4" ht="13.5" customHeight="1">
      <c r="A246" s="128" t="s">
        <v>266</v>
      </c>
      <c r="B246" s="129">
        <v>340</v>
      </c>
      <c r="C246" s="130"/>
      <c r="D246" s="130">
        <v>340</v>
      </c>
    </row>
    <row r="247" spans="1:4" ht="13.5" customHeight="1">
      <c r="A247" s="131" t="s">
        <v>267</v>
      </c>
      <c r="B247" s="129">
        <v>340</v>
      </c>
      <c r="C247" s="130"/>
      <c r="D247" s="130">
        <v>340</v>
      </c>
    </row>
    <row r="248" spans="1:4" ht="13.5" customHeight="1">
      <c r="A248" s="132" t="s">
        <v>268</v>
      </c>
      <c r="B248" s="133">
        <v>322</v>
      </c>
      <c r="C248" s="134"/>
      <c r="D248" s="134">
        <v>322</v>
      </c>
    </row>
    <row r="249" spans="1:4" ht="13.5" customHeight="1">
      <c r="A249" s="132" t="s">
        <v>269</v>
      </c>
      <c r="B249" s="133">
        <v>18</v>
      </c>
      <c r="C249" s="134"/>
      <c r="D249" s="134">
        <v>18</v>
      </c>
    </row>
    <row r="250" spans="1:4" ht="13.5" customHeight="1">
      <c r="A250" s="128" t="s">
        <v>270</v>
      </c>
      <c r="B250" s="129">
        <v>130</v>
      </c>
      <c r="C250" s="130"/>
      <c r="D250" s="130">
        <v>130</v>
      </c>
    </row>
    <row r="251" spans="1:4" ht="13.5" customHeight="1">
      <c r="A251" s="131" t="s">
        <v>271</v>
      </c>
      <c r="B251" s="129">
        <v>130</v>
      </c>
      <c r="C251" s="130"/>
      <c r="D251" s="130">
        <v>130</v>
      </c>
    </row>
    <row r="252" spans="1:4" ht="13.5" customHeight="1">
      <c r="A252" s="132" t="s">
        <v>91</v>
      </c>
      <c r="B252" s="133">
        <v>130</v>
      </c>
      <c r="C252" s="134"/>
      <c r="D252" s="134">
        <v>130</v>
      </c>
    </row>
    <row r="253" spans="1:4" ht="13.5" customHeight="1">
      <c r="A253" s="128" t="s">
        <v>272</v>
      </c>
      <c r="B253" s="129">
        <v>990</v>
      </c>
      <c r="C253" s="130"/>
      <c r="D253" s="130">
        <v>990</v>
      </c>
    </row>
    <row r="254" spans="1:4" ht="13.5" customHeight="1">
      <c r="A254" s="131" t="s">
        <v>273</v>
      </c>
      <c r="B254" s="129">
        <v>129</v>
      </c>
      <c r="C254" s="130"/>
      <c r="D254" s="130">
        <v>129</v>
      </c>
    </row>
    <row r="255" spans="1:4" ht="13.5" customHeight="1">
      <c r="A255" s="132" t="s">
        <v>91</v>
      </c>
      <c r="B255" s="133">
        <v>129</v>
      </c>
      <c r="C255" s="134"/>
      <c r="D255" s="134">
        <v>129</v>
      </c>
    </row>
    <row r="256" spans="1:4" ht="13.5" customHeight="1">
      <c r="A256" s="131" t="s">
        <v>274</v>
      </c>
      <c r="B256" s="129">
        <v>861</v>
      </c>
      <c r="C256" s="130"/>
      <c r="D256" s="130">
        <v>861</v>
      </c>
    </row>
    <row r="257" spans="1:4" ht="13.5" customHeight="1">
      <c r="A257" s="132" t="s">
        <v>274</v>
      </c>
      <c r="B257" s="133">
        <v>861</v>
      </c>
      <c r="C257" s="134"/>
      <c r="D257" s="134">
        <v>861</v>
      </c>
    </row>
    <row r="258" spans="1:4" ht="13.5" customHeight="1">
      <c r="A258" s="128" t="s">
        <v>275</v>
      </c>
      <c r="B258" s="129">
        <v>50</v>
      </c>
      <c r="C258" s="130"/>
      <c r="D258" s="130">
        <v>50</v>
      </c>
    </row>
    <row r="259" spans="1:4" ht="13.5" customHeight="1">
      <c r="A259" s="131" t="s">
        <v>276</v>
      </c>
      <c r="B259" s="129">
        <v>50</v>
      </c>
      <c r="C259" s="130"/>
      <c r="D259" s="130">
        <v>50</v>
      </c>
    </row>
    <row r="260" spans="1:4" ht="13.5" customHeight="1">
      <c r="A260" s="132" t="s">
        <v>277</v>
      </c>
      <c r="B260" s="133">
        <v>50</v>
      </c>
      <c r="C260" s="134"/>
      <c r="D260" s="134">
        <v>50</v>
      </c>
    </row>
    <row r="261" spans="1:4" ht="13.5" customHeight="1">
      <c r="A261" s="128" t="s">
        <v>278</v>
      </c>
      <c r="B261" s="129">
        <v>6811</v>
      </c>
      <c r="C261" s="130"/>
      <c r="D261" s="130">
        <v>6811</v>
      </c>
    </row>
    <row r="262" spans="1:4" ht="13.5" customHeight="1">
      <c r="A262" s="131" t="s">
        <v>279</v>
      </c>
      <c r="B262" s="129">
        <v>678</v>
      </c>
      <c r="C262" s="130"/>
      <c r="D262" s="130">
        <v>678</v>
      </c>
    </row>
    <row r="263" spans="1:4" ht="13.5" customHeight="1">
      <c r="A263" s="132" t="s">
        <v>280</v>
      </c>
      <c r="B263" s="133">
        <v>50</v>
      </c>
      <c r="C263" s="134"/>
      <c r="D263" s="134">
        <v>50</v>
      </c>
    </row>
    <row r="264" spans="1:4" ht="13.5" customHeight="1">
      <c r="A264" s="132" t="s">
        <v>281</v>
      </c>
      <c r="B264" s="133">
        <v>39</v>
      </c>
      <c r="C264" s="134"/>
      <c r="D264" s="134">
        <v>39</v>
      </c>
    </row>
    <row r="265" spans="1:4" ht="13.5" customHeight="1">
      <c r="A265" s="132" t="s">
        <v>282</v>
      </c>
      <c r="B265" s="133">
        <v>589</v>
      </c>
      <c r="C265" s="134"/>
      <c r="D265" s="134">
        <v>589</v>
      </c>
    </row>
    <row r="266" spans="1:4" ht="13.5" customHeight="1">
      <c r="A266" s="131" t="s">
        <v>283</v>
      </c>
      <c r="B266" s="129">
        <v>6133</v>
      </c>
      <c r="C266" s="130"/>
      <c r="D266" s="130">
        <v>6133</v>
      </c>
    </row>
    <row r="267" spans="1:4" ht="13.5" customHeight="1">
      <c r="A267" s="132" t="s">
        <v>284</v>
      </c>
      <c r="B267" s="133">
        <v>4055</v>
      </c>
      <c r="C267" s="134"/>
      <c r="D267" s="134">
        <v>4055</v>
      </c>
    </row>
    <row r="268" spans="1:4" ht="13.5" customHeight="1">
      <c r="A268" s="132" t="s">
        <v>285</v>
      </c>
      <c r="B268" s="133">
        <v>1639</v>
      </c>
      <c r="C268" s="134"/>
      <c r="D268" s="134">
        <v>1639</v>
      </c>
    </row>
    <row r="269" spans="1:4" ht="13.5" customHeight="1">
      <c r="A269" s="132" t="s">
        <v>286</v>
      </c>
      <c r="B269" s="133">
        <v>439</v>
      </c>
      <c r="C269" s="134"/>
      <c r="D269" s="134">
        <v>439</v>
      </c>
    </row>
    <row r="270" spans="1:4" ht="13.5" customHeight="1">
      <c r="A270" s="128" t="s">
        <v>287</v>
      </c>
      <c r="B270" s="129">
        <v>867</v>
      </c>
      <c r="C270" s="130"/>
      <c r="D270" s="130">
        <v>867</v>
      </c>
    </row>
    <row r="271" spans="1:4" ht="13.5" customHeight="1">
      <c r="A271" s="131" t="s">
        <v>288</v>
      </c>
      <c r="B271" s="129">
        <v>307</v>
      </c>
      <c r="C271" s="130"/>
      <c r="D271" s="130">
        <v>307</v>
      </c>
    </row>
    <row r="272" spans="1:4" ht="13.5" customHeight="1">
      <c r="A272" s="132" t="s">
        <v>91</v>
      </c>
      <c r="B272" s="133">
        <v>296</v>
      </c>
      <c r="C272" s="134"/>
      <c r="D272" s="134">
        <v>296</v>
      </c>
    </row>
    <row r="273" spans="1:4" ht="13.5" customHeight="1">
      <c r="A273" s="132" t="s">
        <v>94</v>
      </c>
      <c r="B273" s="133">
        <v>11</v>
      </c>
      <c r="C273" s="134"/>
      <c r="D273" s="134">
        <v>11</v>
      </c>
    </row>
    <row r="274" spans="1:4" ht="13.5" customHeight="1">
      <c r="A274" s="131" t="s">
        <v>289</v>
      </c>
      <c r="B274" s="129">
        <v>560</v>
      </c>
      <c r="C274" s="130"/>
      <c r="D274" s="130">
        <v>560</v>
      </c>
    </row>
    <row r="275" spans="1:4" ht="13.5" customHeight="1">
      <c r="A275" s="132" t="s">
        <v>290</v>
      </c>
      <c r="B275" s="133">
        <v>560</v>
      </c>
      <c r="C275" s="134"/>
      <c r="D275" s="134">
        <v>560</v>
      </c>
    </row>
    <row r="276" spans="1:4" ht="13.5" customHeight="1">
      <c r="A276" s="128" t="s">
        <v>291</v>
      </c>
      <c r="B276" s="129">
        <v>1400</v>
      </c>
      <c r="C276" s="130"/>
      <c r="D276" s="130">
        <v>1400</v>
      </c>
    </row>
    <row r="277" spans="1:4" ht="13.5" customHeight="1">
      <c r="A277" s="128" t="s">
        <v>292</v>
      </c>
      <c r="B277" s="129">
        <v>150</v>
      </c>
      <c r="C277" s="130"/>
      <c r="D277" s="130">
        <v>150</v>
      </c>
    </row>
    <row r="278" spans="1:4" ht="13.5" customHeight="1">
      <c r="A278" s="131" t="s">
        <v>292</v>
      </c>
      <c r="B278" s="129">
        <v>150</v>
      </c>
      <c r="C278" s="130"/>
      <c r="D278" s="130">
        <v>150</v>
      </c>
    </row>
    <row r="279" spans="1:4" ht="13.5" customHeight="1">
      <c r="A279" s="128" t="s">
        <v>293</v>
      </c>
      <c r="B279" s="129">
        <v>2850</v>
      </c>
      <c r="C279" s="130"/>
      <c r="D279" s="130">
        <v>2850</v>
      </c>
    </row>
    <row r="280" spans="1:4" ht="13.5" customHeight="1">
      <c r="A280" s="131" t="s">
        <v>294</v>
      </c>
      <c r="B280" s="129">
        <v>2850</v>
      </c>
      <c r="C280" s="130"/>
      <c r="D280" s="130">
        <v>2850</v>
      </c>
    </row>
    <row r="281" spans="1:4" ht="13.5" customHeight="1">
      <c r="A281" s="132" t="s">
        <v>295</v>
      </c>
      <c r="B281" s="133">
        <v>2850</v>
      </c>
      <c r="C281" s="134"/>
      <c r="D281" s="134">
        <v>2850</v>
      </c>
    </row>
  </sheetData>
  <sheetProtection formatCells="0" formatColumns="0" formatRows="0"/>
  <mergeCells count="1">
    <mergeCell ref="A2:D2"/>
  </mergeCells>
  <printOptions horizontalCentered="1"/>
  <pageMargins left="0.33" right="0.2" top="0.52" bottom="0.57" header="0.31496062992125984" footer="0.31496062992125984"/>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49"/>
  <sheetViews>
    <sheetView showZeros="0" zoomScaleSheetLayoutView="100" zoomScalePageLayoutView="0" workbookViewId="0" topLeftCell="A1">
      <pane xSplit="1" ySplit="4" topLeftCell="B39" activePane="bottomRight" state="frozen"/>
      <selection pane="topLeft" activeCell="A1" sqref="A1"/>
      <selection pane="topRight" activeCell="A1" sqref="A1"/>
      <selection pane="bottomLeft" activeCell="A1" sqref="A1"/>
      <selection pane="bottomRight" activeCell="I40" sqref="I40"/>
    </sheetView>
  </sheetViews>
  <sheetFormatPr defaultColWidth="9.00390625" defaultRowHeight="13.5" customHeight="1"/>
  <cols>
    <col min="1" max="1" width="10.50390625" style="83" customWidth="1"/>
    <col min="2" max="2" width="38.50390625" style="83" customWidth="1"/>
    <col min="3" max="3" width="19.75390625" style="114" customWidth="1"/>
    <col min="4" max="16384" width="9.00390625" style="83" customWidth="1"/>
  </cols>
  <sheetData>
    <row r="1" ht="13.5" customHeight="1">
      <c r="A1" s="83" t="s">
        <v>296</v>
      </c>
    </row>
    <row r="2" spans="1:3" ht="48" customHeight="1">
      <c r="A2" s="161" t="s">
        <v>297</v>
      </c>
      <c r="B2" s="161"/>
      <c r="C2" s="161"/>
    </row>
    <row r="3" ht="21.75" customHeight="1">
      <c r="C3" s="115" t="s">
        <v>2</v>
      </c>
    </row>
    <row r="4" spans="1:3" ht="40.5" customHeight="1">
      <c r="A4" s="5" t="s">
        <v>298</v>
      </c>
      <c r="B4" s="5" t="s">
        <v>299</v>
      </c>
      <c r="C4" s="116" t="s">
        <v>4</v>
      </c>
    </row>
    <row r="5" spans="1:3" s="91" customFormat="1" ht="21.75" customHeight="1">
      <c r="A5" s="117" t="s">
        <v>300</v>
      </c>
      <c r="B5" s="117" t="s">
        <v>301</v>
      </c>
      <c r="C5" s="118">
        <f>SUM(C6:C16)</f>
        <v>78243</v>
      </c>
    </row>
    <row r="6" spans="1:3" s="91" customFormat="1" ht="21.75" customHeight="1">
      <c r="A6" s="119" t="s">
        <v>302</v>
      </c>
      <c r="B6" s="119" t="s">
        <v>303</v>
      </c>
      <c r="C6" s="120">
        <v>15699</v>
      </c>
    </row>
    <row r="7" spans="1:3" s="91" customFormat="1" ht="21.75" customHeight="1">
      <c r="A7" s="119" t="s">
        <v>304</v>
      </c>
      <c r="B7" s="119" t="s">
        <v>305</v>
      </c>
      <c r="C7" s="120">
        <v>4233</v>
      </c>
    </row>
    <row r="8" spans="1:3" s="91" customFormat="1" ht="21.75" customHeight="1">
      <c r="A8" s="119" t="s">
        <v>306</v>
      </c>
      <c r="B8" s="119" t="s">
        <v>307</v>
      </c>
      <c r="C8" s="120">
        <v>1231</v>
      </c>
    </row>
    <row r="9" spans="1:3" s="91" customFormat="1" ht="21.75" customHeight="1">
      <c r="A9" s="119" t="s">
        <v>308</v>
      </c>
      <c r="B9" s="119" t="s">
        <v>309</v>
      </c>
      <c r="C9" s="120">
        <v>18706</v>
      </c>
    </row>
    <row r="10" spans="1:3" ht="21.75" customHeight="1">
      <c r="A10" s="119" t="s">
        <v>310</v>
      </c>
      <c r="B10" s="119" t="s">
        <v>311</v>
      </c>
      <c r="C10" s="120">
        <v>5531</v>
      </c>
    </row>
    <row r="11" spans="1:3" ht="21.75" customHeight="1">
      <c r="A11" s="119" t="s">
        <v>312</v>
      </c>
      <c r="B11" s="119" t="s">
        <v>313</v>
      </c>
      <c r="C11" s="120">
        <v>2907</v>
      </c>
    </row>
    <row r="12" spans="1:3" ht="21.75" customHeight="1">
      <c r="A12" s="119" t="s">
        <v>314</v>
      </c>
      <c r="B12" s="119" t="s">
        <v>315</v>
      </c>
      <c r="C12" s="120">
        <v>3121</v>
      </c>
    </row>
    <row r="13" spans="1:3" ht="21.75" customHeight="1">
      <c r="A13" s="119" t="s">
        <v>316</v>
      </c>
      <c r="B13" s="119" t="s">
        <v>317</v>
      </c>
      <c r="C13" s="120">
        <v>713</v>
      </c>
    </row>
    <row r="14" spans="1:3" ht="21.75" customHeight="1">
      <c r="A14" s="119" t="s">
        <v>318</v>
      </c>
      <c r="B14" s="119" t="s">
        <v>319</v>
      </c>
      <c r="C14" s="120">
        <v>5607</v>
      </c>
    </row>
    <row r="15" spans="1:3" ht="21.75" customHeight="1">
      <c r="A15" s="119" t="s">
        <v>320</v>
      </c>
      <c r="B15" s="119" t="s">
        <v>321</v>
      </c>
      <c r="C15" s="120">
        <v>6239</v>
      </c>
    </row>
    <row r="16" spans="1:3" s="91" customFormat="1" ht="21.75" customHeight="1">
      <c r="A16" s="119" t="s">
        <v>322</v>
      </c>
      <c r="B16" s="119" t="s">
        <v>323</v>
      </c>
      <c r="C16" s="120">
        <v>14256</v>
      </c>
    </row>
    <row r="17" spans="1:3" s="91" customFormat="1" ht="21.75" customHeight="1">
      <c r="A17" s="117" t="s">
        <v>324</v>
      </c>
      <c r="B17" s="117" t="s">
        <v>325</v>
      </c>
      <c r="C17" s="118">
        <f>SUM(C18:C40)</f>
        <v>3846</v>
      </c>
    </row>
    <row r="18" spans="1:3" ht="21.75" customHeight="1">
      <c r="A18" s="119" t="s">
        <v>326</v>
      </c>
      <c r="B18" s="119" t="s">
        <v>327</v>
      </c>
      <c r="C18" s="120">
        <v>299</v>
      </c>
    </row>
    <row r="19" spans="1:3" ht="21.75" customHeight="1">
      <c r="A19" s="119" t="s">
        <v>328</v>
      </c>
      <c r="B19" s="119" t="s">
        <v>329</v>
      </c>
      <c r="C19" s="120">
        <v>40</v>
      </c>
    </row>
    <row r="20" spans="1:3" ht="21.75" customHeight="1">
      <c r="A20" s="119" t="s">
        <v>330</v>
      </c>
      <c r="B20" s="119" t="s">
        <v>331</v>
      </c>
      <c r="C20" s="120"/>
    </row>
    <row r="21" spans="1:3" ht="21.75" customHeight="1">
      <c r="A21" s="119" t="s">
        <v>332</v>
      </c>
      <c r="B21" s="119" t="s">
        <v>333</v>
      </c>
      <c r="C21" s="120">
        <v>20</v>
      </c>
    </row>
    <row r="22" spans="1:3" ht="21.75" customHeight="1">
      <c r="A22" s="119" t="s">
        <v>334</v>
      </c>
      <c r="B22" s="119" t="s">
        <v>335</v>
      </c>
      <c r="C22" s="120">
        <v>108</v>
      </c>
    </row>
    <row r="23" spans="1:3" ht="21.75" customHeight="1">
      <c r="A23" s="119" t="s">
        <v>336</v>
      </c>
      <c r="B23" s="119" t="s">
        <v>337</v>
      </c>
      <c r="C23" s="120">
        <v>33</v>
      </c>
    </row>
    <row r="24" spans="1:3" ht="21.75" customHeight="1">
      <c r="A24" s="119" t="s">
        <v>338</v>
      </c>
      <c r="B24" s="119" t="s">
        <v>339</v>
      </c>
      <c r="C24" s="120">
        <v>1</v>
      </c>
    </row>
    <row r="25" spans="1:3" ht="21.75" customHeight="1">
      <c r="A25" s="119" t="s">
        <v>340</v>
      </c>
      <c r="B25" s="119" t="s">
        <v>341</v>
      </c>
      <c r="C25" s="120">
        <v>74</v>
      </c>
    </row>
    <row r="26" spans="1:3" ht="21.75" customHeight="1">
      <c r="A26" s="119" t="s">
        <v>342</v>
      </c>
      <c r="B26" s="119" t="s">
        <v>343</v>
      </c>
      <c r="C26" s="120"/>
    </row>
    <row r="27" spans="1:3" ht="21.75" customHeight="1">
      <c r="A27" s="119" t="s">
        <v>344</v>
      </c>
      <c r="B27" s="119" t="s">
        <v>345</v>
      </c>
      <c r="C27" s="120">
        <v>32</v>
      </c>
    </row>
    <row r="28" spans="1:3" ht="21.75" customHeight="1">
      <c r="A28" s="119" t="s">
        <v>346</v>
      </c>
      <c r="B28" s="119" t="s">
        <v>347</v>
      </c>
      <c r="C28" s="120">
        <v>11</v>
      </c>
    </row>
    <row r="29" spans="1:3" ht="21.75" customHeight="1">
      <c r="A29" s="119" t="s">
        <v>348</v>
      </c>
      <c r="B29" s="119" t="s">
        <v>349</v>
      </c>
      <c r="C29" s="120">
        <v>0</v>
      </c>
    </row>
    <row r="30" spans="1:3" s="91" customFormat="1" ht="21.75" customHeight="1">
      <c r="A30" s="119" t="s">
        <v>350</v>
      </c>
      <c r="B30" s="119" t="s">
        <v>351</v>
      </c>
      <c r="C30" s="120">
        <v>370</v>
      </c>
    </row>
    <row r="31" spans="1:3" ht="21.75" customHeight="1">
      <c r="A31" s="119" t="s">
        <v>352</v>
      </c>
      <c r="B31" s="119" t="s">
        <v>353</v>
      </c>
      <c r="C31" s="120">
        <v>41</v>
      </c>
    </row>
    <row r="32" spans="1:3" ht="21.75" customHeight="1">
      <c r="A32" s="119" t="s">
        <v>354</v>
      </c>
      <c r="B32" s="119" t="s">
        <v>355</v>
      </c>
      <c r="C32" s="120"/>
    </row>
    <row r="33" spans="1:3" ht="21.75" customHeight="1">
      <c r="A33" s="119" t="s">
        <v>356</v>
      </c>
      <c r="B33" s="119" t="s">
        <v>357</v>
      </c>
      <c r="C33" s="120"/>
    </row>
    <row r="34" spans="1:3" ht="21.75" customHeight="1">
      <c r="A34" s="119" t="s">
        <v>358</v>
      </c>
      <c r="B34" s="119" t="s">
        <v>359</v>
      </c>
      <c r="C34" s="120">
        <v>65</v>
      </c>
    </row>
    <row r="35" spans="1:3" ht="21.75" customHeight="1">
      <c r="A35" s="119" t="s">
        <v>360</v>
      </c>
      <c r="B35" s="119" t="s">
        <v>361</v>
      </c>
      <c r="C35" s="120">
        <v>148</v>
      </c>
    </row>
    <row r="36" spans="1:3" s="91" customFormat="1" ht="21.75" customHeight="1">
      <c r="A36" s="119" t="s">
        <v>362</v>
      </c>
      <c r="B36" s="119" t="s">
        <v>363</v>
      </c>
      <c r="C36" s="120">
        <v>1062</v>
      </c>
    </row>
    <row r="37" spans="1:3" ht="21.75" customHeight="1">
      <c r="A37" s="119" t="s">
        <v>364</v>
      </c>
      <c r="B37" s="119" t="s">
        <v>365</v>
      </c>
      <c r="C37" s="120">
        <v>211</v>
      </c>
    </row>
    <row r="38" spans="1:3" ht="21.75" customHeight="1">
      <c r="A38" s="119" t="s">
        <v>366</v>
      </c>
      <c r="B38" s="119" t="s">
        <v>367</v>
      </c>
      <c r="C38" s="120">
        <v>312</v>
      </c>
    </row>
    <row r="39" spans="1:3" s="91" customFormat="1" ht="21.75" customHeight="1">
      <c r="A39" s="119" t="s">
        <v>368</v>
      </c>
      <c r="B39" s="119" t="s">
        <v>369</v>
      </c>
      <c r="C39" s="120">
        <v>429</v>
      </c>
    </row>
    <row r="40" spans="1:3" ht="21.75" customHeight="1">
      <c r="A40" s="119" t="s">
        <v>370</v>
      </c>
      <c r="B40" s="119" t="s">
        <v>371</v>
      </c>
      <c r="C40" s="120">
        <v>590</v>
      </c>
    </row>
    <row r="41" spans="1:3" s="91" customFormat="1" ht="21.75" customHeight="1">
      <c r="A41" s="117" t="s">
        <v>372</v>
      </c>
      <c r="B41" s="117" t="s">
        <v>373</v>
      </c>
      <c r="C41" s="118">
        <f>SUM(C42:C47)</f>
        <v>7796</v>
      </c>
    </row>
    <row r="42" spans="1:3" s="14" customFormat="1" ht="21.75" customHeight="1">
      <c r="A42" s="119" t="s">
        <v>374</v>
      </c>
      <c r="B42" s="119" t="s">
        <v>375</v>
      </c>
      <c r="C42" s="120">
        <v>92</v>
      </c>
    </row>
    <row r="43" spans="1:3" ht="21.75" customHeight="1">
      <c r="A43" s="119" t="s">
        <v>376</v>
      </c>
      <c r="B43" s="119" t="s">
        <v>377</v>
      </c>
      <c r="C43" s="120">
        <v>4463</v>
      </c>
    </row>
    <row r="44" spans="1:3" s="91" customFormat="1" ht="21.75" customHeight="1">
      <c r="A44" s="119" t="s">
        <v>378</v>
      </c>
      <c r="B44" s="119" t="s">
        <v>379</v>
      </c>
      <c r="C44" s="120">
        <v>142</v>
      </c>
    </row>
    <row r="45" spans="1:3" ht="21.75" customHeight="1">
      <c r="A45" s="119" t="s">
        <v>380</v>
      </c>
      <c r="B45" s="119" t="s">
        <v>381</v>
      </c>
      <c r="C45" s="120">
        <v>288</v>
      </c>
    </row>
    <row r="46" spans="1:3" ht="21.75" customHeight="1">
      <c r="A46" s="119" t="s">
        <v>382</v>
      </c>
      <c r="B46" s="119" t="s">
        <v>383</v>
      </c>
      <c r="C46" s="120"/>
    </row>
    <row r="47" spans="1:3" ht="21.75" customHeight="1">
      <c r="A47" s="119" t="s">
        <v>384</v>
      </c>
      <c r="B47" s="119" t="s">
        <v>385</v>
      </c>
      <c r="C47" s="120">
        <v>2811</v>
      </c>
    </row>
    <row r="48" spans="1:3" ht="21.75" customHeight="1">
      <c r="A48" s="86"/>
      <c r="B48" s="86"/>
      <c r="C48" s="121"/>
    </row>
    <row r="49" spans="1:3" s="91" customFormat="1" ht="21.75" customHeight="1">
      <c r="A49" s="122" t="s">
        <v>386</v>
      </c>
      <c r="B49" s="122"/>
      <c r="C49" s="123">
        <f>SUM(C41,C17,C5)</f>
        <v>89885</v>
      </c>
    </row>
  </sheetData>
  <sheetProtection formatCells="0" formatColumns="0" formatRows="0"/>
  <mergeCells count="1">
    <mergeCell ref="A2:C2"/>
  </mergeCells>
  <printOptions horizontalCentered="1"/>
  <pageMargins left="0.33" right="0.52"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3"/>
  <sheetViews>
    <sheetView zoomScalePageLayoutView="0" workbookViewId="0" topLeftCell="A1">
      <selection activeCell="B13" sqref="B13"/>
    </sheetView>
  </sheetViews>
  <sheetFormatPr defaultColWidth="9.00390625" defaultRowHeight="13.5"/>
  <cols>
    <col min="1" max="1" width="58.75390625" style="44" customWidth="1"/>
    <col min="2" max="2" width="19.375" style="1" customWidth="1"/>
    <col min="3" max="3" width="29.00390625" style="0" customWidth="1"/>
  </cols>
  <sheetData>
    <row r="1" ht="13.5">
      <c r="A1" s="44" t="s">
        <v>387</v>
      </c>
    </row>
    <row r="2" spans="1:2" ht="27.75" customHeight="1">
      <c r="A2" s="164" t="s">
        <v>388</v>
      </c>
      <c r="B2" s="164"/>
    </row>
    <row r="4" ht="20.25" customHeight="1">
      <c r="B4" s="64" t="s">
        <v>2</v>
      </c>
    </row>
    <row r="5" spans="1:2" ht="31.5" customHeight="1">
      <c r="A5" s="5" t="s">
        <v>3</v>
      </c>
      <c r="B5" s="5" t="s">
        <v>86</v>
      </c>
    </row>
    <row r="6" spans="1:2" ht="17.25" customHeight="1">
      <c r="A6" s="104" t="s">
        <v>389</v>
      </c>
      <c r="B6" s="21">
        <f>SUM(B7,B26)</f>
        <v>15792</v>
      </c>
    </row>
    <row r="7" spans="1:2" s="75" customFormat="1" ht="17.25" customHeight="1">
      <c r="A7" s="110" t="s">
        <v>390</v>
      </c>
      <c r="B7" s="21">
        <f>SUM(B8:B25)</f>
        <v>15792</v>
      </c>
    </row>
    <row r="8" spans="1:2" ht="17.25" customHeight="1">
      <c r="A8" s="111" t="s">
        <v>391</v>
      </c>
      <c r="B8" s="20">
        <v>4887</v>
      </c>
    </row>
    <row r="9" spans="1:2" ht="17.25" customHeight="1">
      <c r="A9" s="111" t="s">
        <v>392</v>
      </c>
      <c r="B9" s="40">
        <v>10905</v>
      </c>
    </row>
    <row r="10" spans="1:2" ht="17.25" customHeight="1">
      <c r="A10" s="111" t="s">
        <v>393</v>
      </c>
      <c r="B10" s="20"/>
    </row>
    <row r="11" spans="1:2" ht="17.25" customHeight="1">
      <c r="A11" s="111" t="s">
        <v>394</v>
      </c>
      <c r="B11" s="20"/>
    </row>
    <row r="12" spans="1:2" ht="17.25" customHeight="1">
      <c r="A12" s="111" t="s">
        <v>395</v>
      </c>
      <c r="B12" s="20"/>
    </row>
    <row r="13" spans="1:2" ht="17.25" customHeight="1">
      <c r="A13" s="111" t="s">
        <v>396</v>
      </c>
      <c r="B13" s="20"/>
    </row>
    <row r="14" spans="1:2" ht="17.25" customHeight="1">
      <c r="A14" s="111" t="s">
        <v>397</v>
      </c>
      <c r="B14" s="20"/>
    </row>
    <row r="15" spans="1:2" ht="17.25" customHeight="1">
      <c r="A15" s="111" t="s">
        <v>398</v>
      </c>
      <c r="B15" s="20"/>
    </row>
    <row r="16" spans="1:2" ht="17.25" customHeight="1">
      <c r="A16" s="111" t="s">
        <v>399</v>
      </c>
      <c r="B16" s="20"/>
    </row>
    <row r="17" spans="1:2" ht="17.25" customHeight="1">
      <c r="A17" s="111" t="s">
        <v>400</v>
      </c>
      <c r="B17" s="20"/>
    </row>
    <row r="18" spans="1:2" ht="17.25" customHeight="1">
      <c r="A18" s="111" t="s">
        <v>401</v>
      </c>
      <c r="B18" s="20"/>
    </row>
    <row r="19" spans="1:2" ht="17.25" customHeight="1">
      <c r="A19" s="111" t="s">
        <v>402</v>
      </c>
      <c r="B19" s="20"/>
    </row>
    <row r="20" spans="1:2" ht="17.25" customHeight="1">
      <c r="A20" s="111" t="s">
        <v>403</v>
      </c>
      <c r="B20" s="20"/>
    </row>
    <row r="21" spans="1:2" ht="17.25" customHeight="1">
      <c r="A21" s="111" t="s">
        <v>404</v>
      </c>
      <c r="B21" s="20"/>
    </row>
    <row r="22" spans="1:2" ht="17.25" customHeight="1">
      <c r="A22" s="111" t="s">
        <v>405</v>
      </c>
      <c r="B22" s="20"/>
    </row>
    <row r="23" spans="1:2" ht="17.25" customHeight="1">
      <c r="A23" s="111" t="s">
        <v>406</v>
      </c>
      <c r="B23" s="20"/>
    </row>
    <row r="24" spans="1:2" ht="17.25" customHeight="1">
      <c r="A24" s="111" t="s">
        <v>407</v>
      </c>
      <c r="B24" s="20"/>
    </row>
    <row r="25" spans="1:2" ht="17.25" customHeight="1">
      <c r="A25" s="111" t="s">
        <v>408</v>
      </c>
      <c r="B25" s="20"/>
    </row>
    <row r="26" spans="1:2" ht="17.25" customHeight="1">
      <c r="A26" s="110" t="s">
        <v>409</v>
      </c>
      <c r="B26" s="21">
        <f>SUM(B27:B43)</f>
        <v>0</v>
      </c>
    </row>
    <row r="27" spans="1:2" ht="17.25" customHeight="1">
      <c r="A27" s="32" t="s">
        <v>410</v>
      </c>
      <c r="B27" s="20"/>
    </row>
    <row r="28" spans="1:2" ht="17.25" customHeight="1">
      <c r="A28" s="39" t="s">
        <v>411</v>
      </c>
      <c r="B28" s="20"/>
    </row>
    <row r="29" spans="1:2" ht="17.25" customHeight="1">
      <c r="A29" s="39" t="s">
        <v>412</v>
      </c>
      <c r="B29" s="20"/>
    </row>
    <row r="30" spans="1:2" ht="17.25" customHeight="1">
      <c r="A30" s="39" t="s">
        <v>413</v>
      </c>
      <c r="B30" s="20"/>
    </row>
    <row r="31" spans="1:2" ht="17.25" customHeight="1">
      <c r="A31" s="39" t="s">
        <v>414</v>
      </c>
      <c r="B31" s="20"/>
    </row>
    <row r="32" spans="1:2" ht="17.25" customHeight="1">
      <c r="A32" s="39" t="s">
        <v>415</v>
      </c>
      <c r="B32" s="20"/>
    </row>
    <row r="33" spans="1:2" ht="17.25" customHeight="1">
      <c r="A33" s="39" t="s">
        <v>416</v>
      </c>
      <c r="B33" s="40"/>
    </row>
    <row r="34" spans="1:2" ht="17.25" customHeight="1">
      <c r="A34" s="39" t="s">
        <v>417</v>
      </c>
      <c r="B34" s="20"/>
    </row>
    <row r="35" spans="1:2" ht="17.25" customHeight="1">
      <c r="A35" s="39" t="s">
        <v>418</v>
      </c>
      <c r="B35" s="20"/>
    </row>
    <row r="36" spans="1:2" ht="17.25" customHeight="1">
      <c r="A36" s="39" t="s">
        <v>419</v>
      </c>
      <c r="B36" s="20"/>
    </row>
    <row r="37" spans="1:2" ht="17.25" customHeight="1">
      <c r="A37" s="39" t="s">
        <v>420</v>
      </c>
      <c r="B37" s="20"/>
    </row>
    <row r="38" spans="1:10" ht="17.25" customHeight="1">
      <c r="A38" s="39" t="s">
        <v>421</v>
      </c>
      <c r="B38" s="20"/>
      <c r="C38" s="112"/>
      <c r="D38" s="112"/>
      <c r="E38" s="112"/>
      <c r="F38" s="112"/>
      <c r="G38" s="112"/>
      <c r="H38" s="112"/>
      <c r="I38" s="112"/>
      <c r="J38" s="112"/>
    </row>
    <row r="39" spans="1:2" ht="17.25" customHeight="1">
      <c r="A39" s="39" t="s">
        <v>422</v>
      </c>
      <c r="B39" s="20"/>
    </row>
    <row r="40" spans="1:2" ht="17.25" customHeight="1">
      <c r="A40" s="39" t="s">
        <v>423</v>
      </c>
      <c r="B40" s="20"/>
    </row>
    <row r="41" spans="1:2" ht="17.25" customHeight="1">
      <c r="A41" s="39" t="s">
        <v>424</v>
      </c>
      <c r="B41" s="20"/>
    </row>
    <row r="42" spans="1:2" ht="17.25" customHeight="1">
      <c r="A42" s="39" t="s">
        <v>425</v>
      </c>
      <c r="B42" s="20"/>
    </row>
    <row r="43" spans="1:2" ht="17.25" customHeight="1">
      <c r="A43" s="39" t="s">
        <v>426</v>
      </c>
      <c r="B43" s="20"/>
    </row>
    <row r="44" spans="1:2" ht="17.25" customHeight="1">
      <c r="A44" s="21" t="s">
        <v>427</v>
      </c>
      <c r="B44" s="21">
        <f>SUM(B45:B48)</f>
        <v>0</v>
      </c>
    </row>
    <row r="45" spans="1:2" ht="17.25" customHeight="1">
      <c r="A45" s="40" t="s">
        <v>428</v>
      </c>
      <c r="B45" s="20"/>
    </row>
    <row r="46" spans="1:2" ht="17.25" customHeight="1">
      <c r="A46" s="40" t="s">
        <v>429</v>
      </c>
      <c r="B46" s="20"/>
    </row>
    <row r="47" spans="1:2" ht="17.25" customHeight="1">
      <c r="A47" s="40" t="s">
        <v>430</v>
      </c>
      <c r="B47" s="20"/>
    </row>
    <row r="48" spans="1:2" ht="17.25" customHeight="1">
      <c r="A48" s="40" t="s">
        <v>431</v>
      </c>
      <c r="B48" s="20"/>
    </row>
    <row r="49" spans="1:2" ht="17.25" customHeight="1">
      <c r="A49" s="113"/>
      <c r="B49" s="20"/>
    </row>
    <row r="50" spans="1:2" ht="17.25" customHeight="1">
      <c r="A50" s="113"/>
      <c r="B50" s="20"/>
    </row>
    <row r="51" spans="1:2" ht="17.25" customHeight="1">
      <c r="A51" s="40"/>
      <c r="B51" s="20"/>
    </row>
    <row r="52" spans="1:2" ht="17.25" customHeight="1">
      <c r="A52" s="40"/>
      <c r="B52" s="20"/>
    </row>
    <row r="53" spans="1:2" ht="17.25" customHeight="1">
      <c r="A53" s="21" t="s">
        <v>432</v>
      </c>
      <c r="B53" s="21">
        <f>SUM(B44,B6)</f>
        <v>15792</v>
      </c>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B8" sqref="B8"/>
    </sheetView>
  </sheetViews>
  <sheetFormatPr defaultColWidth="9.00390625" defaultRowHeight="13.5"/>
  <cols>
    <col min="1" max="1" width="34.75390625" style="0" customWidth="1"/>
    <col min="2" max="2" width="32.25390625" style="0" customWidth="1"/>
  </cols>
  <sheetData>
    <row r="1" ht="13.5">
      <c r="A1" t="s">
        <v>433</v>
      </c>
    </row>
    <row r="2" spans="1:2" ht="33" customHeight="1">
      <c r="A2" s="165" t="s">
        <v>434</v>
      </c>
      <c r="B2" s="165"/>
    </row>
    <row r="3" spans="1:2" ht="26.25" customHeight="1">
      <c r="A3" s="67"/>
      <c r="B3" s="68" t="s">
        <v>2</v>
      </c>
    </row>
    <row r="4" spans="1:2" ht="30" customHeight="1">
      <c r="A4" s="76" t="s">
        <v>435</v>
      </c>
      <c r="B4" s="5" t="s">
        <v>4</v>
      </c>
    </row>
    <row r="5" spans="1:2" s="75" customFormat="1" ht="37.5" customHeight="1">
      <c r="A5" s="93" t="s">
        <v>436</v>
      </c>
      <c r="B5" s="106" t="s">
        <v>437</v>
      </c>
    </row>
    <row r="6" spans="1:2" ht="37.5" customHeight="1">
      <c r="A6" s="102"/>
      <c r="B6" s="107"/>
    </row>
    <row r="7" spans="1:2" ht="37.5" customHeight="1">
      <c r="A7" s="103"/>
      <c r="B7" s="107"/>
    </row>
    <row r="8" spans="1:2" ht="37.5" customHeight="1">
      <c r="A8" s="103"/>
      <c r="B8" s="107"/>
    </row>
    <row r="9" spans="1:2" ht="36.75" customHeight="1">
      <c r="A9" s="108" t="s">
        <v>438</v>
      </c>
      <c r="B9" s="109">
        <f>SUM(B5:B6)</f>
        <v>0</v>
      </c>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1"/>
  <sheetViews>
    <sheetView showZeros="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5" sqref="A5"/>
    </sheetView>
  </sheetViews>
  <sheetFormatPr defaultColWidth="9.00390625" defaultRowHeight="13.5" customHeight="1"/>
  <cols>
    <col min="1" max="1" width="38.75390625" style="83" customWidth="1"/>
    <col min="2" max="2" width="25.625" style="83" customWidth="1"/>
    <col min="3" max="16384" width="9.00390625" style="83" customWidth="1"/>
  </cols>
  <sheetData>
    <row r="1" ht="13.5" customHeight="1">
      <c r="A1" s="83" t="s">
        <v>439</v>
      </c>
    </row>
    <row r="2" spans="1:2" ht="50.25" customHeight="1">
      <c r="A2" s="161" t="s">
        <v>440</v>
      </c>
      <c r="B2" s="161"/>
    </row>
    <row r="3" ht="26.25" customHeight="1">
      <c r="B3" s="84" t="s">
        <v>2</v>
      </c>
    </row>
    <row r="4" spans="1:2" s="101" customFormat="1" ht="35.25" customHeight="1">
      <c r="A4" s="92" t="s">
        <v>441</v>
      </c>
      <c r="B4" s="5" t="s">
        <v>86</v>
      </c>
    </row>
    <row r="5" spans="1:2" s="91" customFormat="1" ht="37.5" customHeight="1">
      <c r="A5" s="93" t="s">
        <v>436</v>
      </c>
      <c r="B5" s="23" t="s">
        <v>437</v>
      </c>
    </row>
    <row r="6" spans="1:2" ht="37.5" customHeight="1">
      <c r="A6" s="102"/>
      <c r="B6" s="19"/>
    </row>
    <row r="7" spans="1:2" ht="37.5" customHeight="1">
      <c r="A7" s="102"/>
      <c r="B7" s="19"/>
    </row>
    <row r="8" spans="1:2" ht="37.5" customHeight="1">
      <c r="A8" s="103"/>
      <c r="B8" s="19"/>
    </row>
    <row r="9" spans="1:2" ht="37.5" customHeight="1">
      <c r="A9" s="104"/>
      <c r="B9" s="19"/>
    </row>
    <row r="10" spans="1:2" ht="37.5" customHeight="1">
      <c r="A10" s="105" t="s">
        <v>88</v>
      </c>
      <c r="B10" s="23">
        <f>SUM(B5:B7)</f>
        <v>0</v>
      </c>
    </row>
    <row r="11" ht="21.75" customHeight="1">
      <c r="A11" s="79"/>
    </row>
  </sheetData>
  <sheetProtection/>
  <mergeCells count="1">
    <mergeCell ref="A2:B2"/>
  </mergeCells>
  <printOptions horizontalCentered="1"/>
  <pageMargins left="0.31496062992125984" right="0.31496062992125984"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13"/>
  <sheetViews>
    <sheetView zoomScaleSheetLayoutView="100" zoomScalePageLayoutView="0" workbookViewId="0" topLeftCell="A2">
      <selection activeCell="B10" sqref="B10"/>
    </sheetView>
  </sheetViews>
  <sheetFormatPr defaultColWidth="9.00390625" defaultRowHeight="13.5" customHeight="1"/>
  <cols>
    <col min="1" max="1" width="36.625" style="83" customWidth="1"/>
    <col min="2" max="2" width="26.25390625" style="83" customWidth="1"/>
    <col min="3" max="3" width="9.00390625" style="83" customWidth="1"/>
    <col min="4" max="4" width="10.50390625" style="83" bestFit="1" customWidth="1"/>
    <col min="5" max="16384" width="9.00390625" style="83" customWidth="1"/>
  </cols>
  <sheetData>
    <row r="1" ht="13.5" customHeight="1">
      <c r="A1" s="83" t="s">
        <v>442</v>
      </c>
    </row>
    <row r="2" spans="1:2" ht="50.25" customHeight="1">
      <c r="A2" s="161" t="s">
        <v>443</v>
      </c>
      <c r="B2" s="161"/>
    </row>
    <row r="3" ht="26.25" customHeight="1">
      <c r="B3" s="84" t="s">
        <v>2</v>
      </c>
    </row>
    <row r="4" spans="1:2" ht="15" customHeight="1">
      <c r="A4" s="166" t="s">
        <v>435</v>
      </c>
      <c r="B4" s="166" t="s">
        <v>444</v>
      </c>
    </row>
    <row r="5" spans="1:2" ht="15" customHeight="1">
      <c r="A5" s="166"/>
      <c r="B5" s="166"/>
    </row>
    <row r="6" spans="1:2" s="91" customFormat="1" ht="22.5" customHeight="1">
      <c r="A6" s="93" t="s">
        <v>436</v>
      </c>
      <c r="B6" s="94" t="s">
        <v>437</v>
      </c>
    </row>
    <row r="7" spans="1:3" ht="22.5" customHeight="1">
      <c r="A7" s="95"/>
      <c r="B7" s="96"/>
      <c r="C7" s="79"/>
    </row>
    <row r="8" spans="1:3" ht="22.5" customHeight="1">
      <c r="A8" s="97"/>
      <c r="B8" s="96"/>
      <c r="C8" s="79"/>
    </row>
    <row r="9" spans="1:3" ht="22.5" customHeight="1">
      <c r="A9" s="97"/>
      <c r="B9" s="96"/>
      <c r="C9" s="79"/>
    </row>
    <row r="10" spans="1:2" ht="22.5" customHeight="1">
      <c r="A10" s="98"/>
      <c r="B10" s="96"/>
    </row>
    <row r="11" spans="1:2" ht="22.5" customHeight="1">
      <c r="A11" s="98"/>
      <c r="B11" s="96"/>
    </row>
    <row r="12" spans="1:2" ht="37.5" customHeight="1">
      <c r="A12" s="65" t="s">
        <v>88</v>
      </c>
      <c r="B12" s="99"/>
    </row>
    <row r="13" spans="1:2" ht="13.5" customHeight="1">
      <c r="A13" s="100"/>
      <c r="B13" s="100"/>
    </row>
  </sheetData>
  <sheetProtection/>
  <mergeCells count="3">
    <mergeCell ref="A2:B2"/>
    <mergeCell ref="A4:A5"/>
    <mergeCell ref="B4:B5"/>
  </mergeCells>
  <printOptions horizontalCentered="1"/>
  <pageMargins left="0.31496062992125984" right="0.31496062992125984"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4"/>
  <sheetViews>
    <sheetView zoomScalePageLayoutView="0" workbookViewId="0" topLeftCell="A1">
      <selection activeCell="B8" sqref="B8"/>
    </sheetView>
  </sheetViews>
  <sheetFormatPr defaultColWidth="9.00390625" defaultRowHeight="13.5"/>
  <cols>
    <col min="1" max="1" width="45.125" style="0" customWidth="1"/>
    <col min="2" max="2" width="30.75390625" style="0" customWidth="1"/>
  </cols>
  <sheetData>
    <row r="1" ht="13.5">
      <c r="A1" t="s">
        <v>445</v>
      </c>
    </row>
    <row r="2" spans="1:2" ht="22.5">
      <c r="A2" s="167" t="s">
        <v>446</v>
      </c>
      <c r="B2" s="167"/>
    </row>
    <row r="3" spans="1:2" ht="23.25" customHeight="1">
      <c r="A3" s="67"/>
      <c r="B3" s="68" t="s">
        <v>2</v>
      </c>
    </row>
    <row r="4" spans="1:2" ht="37.5" customHeight="1">
      <c r="A4" s="69" t="s">
        <v>447</v>
      </c>
      <c r="B4" s="70" t="s">
        <v>448</v>
      </c>
    </row>
    <row r="5" spans="1:2" ht="26.25" customHeight="1">
      <c r="A5" s="71" t="s">
        <v>449</v>
      </c>
      <c r="B5" s="72">
        <v>84225</v>
      </c>
    </row>
    <row r="6" spans="1:2" ht="26.25" customHeight="1">
      <c r="A6" s="71" t="s">
        <v>450</v>
      </c>
      <c r="B6" s="72">
        <v>82958</v>
      </c>
    </row>
    <row r="7" spans="1:2" ht="26.25" customHeight="1">
      <c r="A7" s="71"/>
      <c r="B7" s="72"/>
    </row>
    <row r="8" spans="1:2" ht="26.25" customHeight="1">
      <c r="A8" s="73"/>
      <c r="B8" s="72"/>
    </row>
    <row r="9" spans="1:2" ht="26.25" customHeight="1">
      <c r="A9" s="73"/>
      <c r="B9" s="72"/>
    </row>
    <row r="10" spans="1:2" ht="26.25" customHeight="1">
      <c r="A10" s="73"/>
      <c r="B10" s="72"/>
    </row>
    <row r="11" spans="1:2" ht="26.25" customHeight="1">
      <c r="A11" s="74"/>
      <c r="B11" s="72"/>
    </row>
    <row r="12" spans="1:2" ht="26.25" customHeight="1">
      <c r="A12" s="74"/>
      <c r="B12" s="72"/>
    </row>
    <row r="13" spans="1:2" ht="26.25" customHeight="1">
      <c r="A13" s="74"/>
      <c r="B13" s="72"/>
    </row>
    <row r="14" spans="1:2" ht="26.25" customHeight="1">
      <c r="A14" s="76"/>
      <c r="B14" s="90"/>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Administrator</cp:lastModifiedBy>
  <cp:lastPrinted>2022-01-19T05:12:56Z</cp:lastPrinted>
  <dcterms:created xsi:type="dcterms:W3CDTF">2014-12-08T10:49:21Z</dcterms:created>
  <dcterms:modified xsi:type="dcterms:W3CDTF">2024-04-03T07:49:42Z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