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F5" lockStructure="1"/>
  <bookViews>
    <workbookView windowWidth="28125" windowHeight="12420"/>
  </bookViews>
  <sheets>
    <sheet name="data_2023-03-15" sheetId="1" r:id="rId1"/>
  </sheets>
  <calcPr calcId="144525"/>
</workbook>
</file>

<file path=xl/sharedStrings.xml><?xml version="1.0" encoding="utf-8"?>
<sst xmlns="http://schemas.openxmlformats.org/spreadsheetml/2006/main" count="72" uniqueCount="12">
  <si>
    <r>
      <t>淮北市相山区</t>
    </r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宋体"/>
        <charset val="134"/>
      </rPr>
      <t>年公开招聘中小学校医（护士）资格复审人员名单</t>
    </r>
  </si>
  <si>
    <t>序号</t>
  </si>
  <si>
    <t>职位代码</t>
  </si>
  <si>
    <t>准考证号</t>
  </si>
  <si>
    <t>成绩</t>
  </si>
  <si>
    <t>备注</t>
  </si>
  <si>
    <r>
      <rPr>
        <sz val="11"/>
        <color rgb="FFFF0000"/>
        <rFont val="Times New Roman"/>
        <charset val="134"/>
      </rPr>
      <t>202301-</t>
    </r>
    <r>
      <rPr>
        <sz val="11"/>
        <color rgb="FFFF0000"/>
        <rFont val="宋体"/>
        <charset val="134"/>
      </rPr>
      <t>校医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城区学校</t>
    </r>
    <r>
      <rPr>
        <sz val="11"/>
        <color rgb="FFFF0000"/>
        <rFont val="Times New Roman"/>
        <charset val="134"/>
      </rPr>
      <t>1)</t>
    </r>
  </si>
  <si>
    <r>
      <rPr>
        <sz val="11"/>
        <color rgb="FFFF0000"/>
        <rFont val="Times New Roman"/>
        <charset val="134"/>
      </rPr>
      <t>202303-</t>
    </r>
    <r>
      <rPr>
        <sz val="11"/>
        <color rgb="FFFF0000"/>
        <rFont val="宋体"/>
        <charset val="134"/>
      </rPr>
      <t>校医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城区学校</t>
    </r>
    <r>
      <rPr>
        <sz val="11"/>
        <color rgb="FFFF0000"/>
        <rFont val="Times New Roman"/>
        <charset val="134"/>
      </rPr>
      <t>2)</t>
    </r>
  </si>
  <si>
    <r>
      <rPr>
        <sz val="11"/>
        <color rgb="FFFF0000"/>
        <rFont val="Times New Roman"/>
        <charset val="134"/>
      </rPr>
      <t>202305-</t>
    </r>
    <r>
      <rPr>
        <sz val="11"/>
        <color rgb="FFFF0000"/>
        <rFont val="宋体"/>
        <charset val="134"/>
      </rPr>
      <t>校医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农村学校</t>
    </r>
    <r>
      <rPr>
        <sz val="11"/>
        <color rgb="FFFF0000"/>
        <rFont val="Times New Roman"/>
        <charset val="134"/>
      </rPr>
      <t>)</t>
    </r>
  </si>
  <si>
    <r>
      <rPr>
        <sz val="11"/>
        <color rgb="FFFF0000"/>
        <rFont val="Times New Roman"/>
        <charset val="134"/>
      </rPr>
      <t>202302-</t>
    </r>
    <r>
      <rPr>
        <sz val="11"/>
        <color rgb="FFFF0000"/>
        <rFont val="宋体"/>
        <charset val="134"/>
      </rPr>
      <t>护士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城区学校</t>
    </r>
    <r>
      <rPr>
        <sz val="11"/>
        <color rgb="FFFF0000"/>
        <rFont val="Times New Roman"/>
        <charset val="134"/>
      </rPr>
      <t>1)</t>
    </r>
  </si>
  <si>
    <r>
      <rPr>
        <sz val="11"/>
        <color rgb="FFFF0000"/>
        <rFont val="Times New Roman"/>
        <charset val="134"/>
      </rPr>
      <t>202304-</t>
    </r>
    <r>
      <rPr>
        <sz val="11"/>
        <color rgb="FFFF0000"/>
        <rFont val="宋体"/>
        <charset val="134"/>
      </rPr>
      <t>护士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城区学校</t>
    </r>
    <r>
      <rPr>
        <sz val="11"/>
        <color rgb="FFFF0000"/>
        <rFont val="Times New Roman"/>
        <charset val="134"/>
      </rPr>
      <t>2)</t>
    </r>
  </si>
  <si>
    <r>
      <rPr>
        <sz val="11"/>
        <color rgb="FFFF0000"/>
        <rFont val="Times New Roman"/>
        <charset val="134"/>
      </rPr>
      <t>202306-</t>
    </r>
    <r>
      <rPr>
        <sz val="11"/>
        <color rgb="FFFF0000"/>
        <rFont val="宋体"/>
        <charset val="134"/>
      </rPr>
      <t>护士</t>
    </r>
    <r>
      <rPr>
        <sz val="11"/>
        <color rgb="FFFF0000"/>
        <rFont val="Times New Roman"/>
        <charset val="134"/>
      </rPr>
      <t>(</t>
    </r>
    <r>
      <rPr>
        <sz val="11"/>
        <color rgb="FFFF0000"/>
        <rFont val="宋体"/>
        <charset val="134"/>
      </rPr>
      <t>农村学校</t>
    </r>
    <r>
      <rPr>
        <sz val="11"/>
        <color rgb="FFFF0000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</si>
</sst>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zoomScale="120" zoomScaleNormal="120" workbookViewId="0">
      <selection activeCell="G8" sqref="G8"/>
    </sheetView>
  </sheetViews>
  <sheetFormatPr defaultColWidth="9" defaultRowHeight="15" outlineLevelCol="6"/>
  <cols>
    <col min="1" max="1" width="9" style="1"/>
    <col min="2" max="2" width="24.125" style="1" customWidth="1"/>
    <col min="3" max="3" width="11.625" style="1" customWidth="1"/>
    <col min="4" max="4" width="9" style="1"/>
    <col min="5" max="5" width="7.70833333333333" style="1" customWidth="1"/>
    <col min="6" max="16384" width="9" style="1"/>
  </cols>
  <sheetData>
    <row r="1" ht="26" customHeight="1" spans="1:5">
      <c r="A1" s="2" t="s">
        <v>0</v>
      </c>
      <c r="B1" s="3"/>
      <c r="C1" s="3"/>
      <c r="D1" s="3"/>
      <c r="E1" s="3"/>
    </row>
    <row r="2" ht="13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6</v>
      </c>
      <c r="C3" s="5" t="str">
        <f>"2303120105"</f>
        <v>2303120105</v>
      </c>
      <c r="D3" s="5">
        <v>71.67</v>
      </c>
      <c r="E3" s="6"/>
    </row>
    <row r="4" spans="1:5">
      <c r="A4" s="5">
        <v>2</v>
      </c>
      <c r="B4" s="5" t="s">
        <v>6</v>
      </c>
      <c r="C4" s="5" t="str">
        <f>"2303120109"</f>
        <v>2303120109</v>
      </c>
      <c r="D4" s="5">
        <v>68.8</v>
      </c>
      <c r="E4" s="6"/>
    </row>
    <row r="5" spans="1:5">
      <c r="A5" s="5">
        <v>3</v>
      </c>
      <c r="B5" s="5" t="s">
        <v>6</v>
      </c>
      <c r="C5" s="5" t="str">
        <f>"2303120106"</f>
        <v>2303120106</v>
      </c>
      <c r="D5" s="5">
        <v>67.65</v>
      </c>
      <c r="E5" s="6"/>
    </row>
    <row r="6" spans="1:5">
      <c r="A6" s="5">
        <v>4</v>
      </c>
      <c r="B6" s="5" t="s">
        <v>6</v>
      </c>
      <c r="C6" s="5" t="str">
        <f>"2303120103"</f>
        <v>2303120103</v>
      </c>
      <c r="D6" s="5">
        <v>66.09</v>
      </c>
      <c r="E6" s="6"/>
    </row>
    <row r="7" spans="1:7">
      <c r="A7" s="5">
        <v>5</v>
      </c>
      <c r="B7" s="5" t="s">
        <v>6</v>
      </c>
      <c r="C7" s="5" t="str">
        <f>"2303120108"</f>
        <v>2303120108</v>
      </c>
      <c r="D7" s="5">
        <v>63.58</v>
      </c>
      <c r="E7" s="6"/>
      <c r="G7" s="7"/>
    </row>
    <row r="8" spans="1:5">
      <c r="A8" s="5">
        <v>6</v>
      </c>
      <c r="B8" s="5" t="s">
        <v>6</v>
      </c>
      <c r="C8" s="5" t="str">
        <f>"2303120107"</f>
        <v>2303120107</v>
      </c>
      <c r="D8" s="5">
        <v>63.28</v>
      </c>
      <c r="E8" s="6"/>
    </row>
    <row r="9" spans="1:5">
      <c r="A9" s="5">
        <v>7</v>
      </c>
      <c r="B9" s="5" t="s">
        <v>7</v>
      </c>
      <c r="C9" s="5" t="str">
        <f>"2303120112"</f>
        <v>2303120112</v>
      </c>
      <c r="D9" s="5">
        <v>81.65</v>
      </c>
      <c r="E9" s="6"/>
    </row>
    <row r="10" spans="1:5">
      <c r="A10" s="5">
        <v>8</v>
      </c>
      <c r="B10" s="5" t="s">
        <v>7</v>
      </c>
      <c r="C10" s="5" t="str">
        <f>"2303120116"</f>
        <v>2303120116</v>
      </c>
      <c r="D10" s="5">
        <v>72.25</v>
      </c>
      <c r="E10" s="6"/>
    </row>
    <row r="11" spans="1:5">
      <c r="A11" s="5">
        <v>9</v>
      </c>
      <c r="B11" s="5" t="s">
        <v>7</v>
      </c>
      <c r="C11" s="5" t="str">
        <f>"2303120114"</f>
        <v>2303120114</v>
      </c>
      <c r="D11" s="5">
        <v>71.38</v>
      </c>
      <c r="E11" s="6"/>
    </row>
    <row r="12" spans="1:5">
      <c r="A12" s="5">
        <v>10</v>
      </c>
      <c r="B12" s="5" t="s">
        <v>7</v>
      </c>
      <c r="C12" s="5" t="str">
        <f>"2303120113"</f>
        <v>2303120113</v>
      </c>
      <c r="D12" s="5">
        <v>68.46</v>
      </c>
      <c r="E12" s="6"/>
    </row>
    <row r="13" spans="1:5">
      <c r="A13" s="5">
        <v>11</v>
      </c>
      <c r="B13" s="5" t="s">
        <v>8</v>
      </c>
      <c r="C13" s="5" t="str">
        <f>"2303120117"</f>
        <v>2303120117</v>
      </c>
      <c r="D13" s="5">
        <v>73.34</v>
      </c>
      <c r="E13" s="6"/>
    </row>
    <row r="14" spans="1:5">
      <c r="A14" s="5">
        <v>12</v>
      </c>
      <c r="B14" s="5" t="s">
        <v>8</v>
      </c>
      <c r="C14" s="5" t="str">
        <f>"2303120119"</f>
        <v>2303120119</v>
      </c>
      <c r="D14" s="5">
        <v>68.95</v>
      </c>
      <c r="E14" s="6"/>
    </row>
    <row r="15" spans="1:5">
      <c r="A15" s="5">
        <v>13</v>
      </c>
      <c r="B15" s="5" t="s">
        <v>9</v>
      </c>
      <c r="C15" s="5" t="str">
        <f>"2303120601"</f>
        <v>2303120601</v>
      </c>
      <c r="D15" s="5">
        <v>83.88</v>
      </c>
      <c r="E15" s="6"/>
    </row>
    <row r="16" spans="1:5">
      <c r="A16" s="5">
        <v>14</v>
      </c>
      <c r="B16" s="5" t="s">
        <v>9</v>
      </c>
      <c r="C16" s="5" t="str">
        <f>"2303120523"</f>
        <v>2303120523</v>
      </c>
      <c r="D16" s="5">
        <v>79.6</v>
      </c>
      <c r="E16" s="6"/>
    </row>
    <row r="17" spans="1:5">
      <c r="A17" s="5">
        <v>15</v>
      </c>
      <c r="B17" s="5" t="s">
        <v>9</v>
      </c>
      <c r="C17" s="5" t="str">
        <f>"2303120302"</f>
        <v>2303120302</v>
      </c>
      <c r="D17" s="5">
        <v>79.41</v>
      </c>
      <c r="E17" s="6"/>
    </row>
    <row r="18" spans="1:5">
      <c r="A18" s="5">
        <v>16</v>
      </c>
      <c r="B18" s="5" t="s">
        <v>9</v>
      </c>
      <c r="C18" s="5" t="str">
        <f>"2303120204"</f>
        <v>2303120204</v>
      </c>
      <c r="D18" s="5">
        <v>79.02</v>
      </c>
      <c r="E18" s="6"/>
    </row>
    <row r="19" spans="1:5">
      <c r="A19" s="5">
        <v>17</v>
      </c>
      <c r="B19" s="5" t="s">
        <v>9</v>
      </c>
      <c r="C19" s="5" t="str">
        <f>"2303120428"</f>
        <v>2303120428</v>
      </c>
      <c r="D19" s="5">
        <v>78.22</v>
      </c>
      <c r="E19" s="6"/>
    </row>
    <row r="20" spans="1:5">
      <c r="A20" s="5">
        <v>18</v>
      </c>
      <c r="B20" s="5" t="s">
        <v>9</v>
      </c>
      <c r="C20" s="5" t="str">
        <f>"2303120227"</f>
        <v>2303120227</v>
      </c>
      <c r="D20" s="5">
        <v>77.88</v>
      </c>
      <c r="E20" s="6"/>
    </row>
    <row r="21" spans="1:5">
      <c r="A21" s="5">
        <v>19</v>
      </c>
      <c r="B21" s="5" t="s">
        <v>9</v>
      </c>
      <c r="C21" s="5" t="str">
        <f>"2303120604"</f>
        <v>2303120604</v>
      </c>
      <c r="D21" s="5">
        <v>77.85</v>
      </c>
      <c r="E21" s="6"/>
    </row>
    <row r="22" spans="1:5">
      <c r="A22" s="5">
        <v>20</v>
      </c>
      <c r="B22" s="5" t="s">
        <v>9</v>
      </c>
      <c r="C22" s="5" t="str">
        <f>"2303120525"</f>
        <v>2303120525</v>
      </c>
      <c r="D22" s="5">
        <v>76.53</v>
      </c>
      <c r="E22" s="6"/>
    </row>
    <row r="23" spans="1:5">
      <c r="A23" s="5">
        <v>21</v>
      </c>
      <c r="B23" s="5" t="s">
        <v>9</v>
      </c>
      <c r="C23" s="5" t="str">
        <f>"2303120406"</f>
        <v>2303120406</v>
      </c>
      <c r="D23" s="5">
        <v>76.35</v>
      </c>
      <c r="E23" s="6"/>
    </row>
    <row r="24" spans="1:5">
      <c r="A24" s="5">
        <v>22</v>
      </c>
      <c r="B24" s="5" t="s">
        <v>9</v>
      </c>
      <c r="C24" s="5" t="str">
        <f>"2303120215"</f>
        <v>2303120215</v>
      </c>
      <c r="D24" s="5">
        <v>76.13</v>
      </c>
      <c r="E24" s="6"/>
    </row>
    <row r="25" spans="1:5">
      <c r="A25" s="5">
        <v>23</v>
      </c>
      <c r="B25" s="5" t="s">
        <v>9</v>
      </c>
      <c r="C25" s="5" t="str">
        <f>"2303120312"</f>
        <v>2303120312</v>
      </c>
      <c r="D25" s="5">
        <v>75.89</v>
      </c>
      <c r="E25" s="6"/>
    </row>
    <row r="26" spans="1:5">
      <c r="A26" s="5">
        <v>24</v>
      </c>
      <c r="B26" s="5" t="s">
        <v>9</v>
      </c>
      <c r="C26" s="5" t="str">
        <f>"2303120403"</f>
        <v>2303120403</v>
      </c>
      <c r="D26" s="5">
        <v>75.23</v>
      </c>
      <c r="E26" s="6"/>
    </row>
    <row r="27" spans="1:5">
      <c r="A27" s="5">
        <v>25</v>
      </c>
      <c r="B27" s="5" t="s">
        <v>9</v>
      </c>
      <c r="C27" s="5" t="str">
        <f>"2303120203"</f>
        <v>2303120203</v>
      </c>
      <c r="D27" s="5">
        <v>75.14</v>
      </c>
      <c r="E27" s="6"/>
    </row>
    <row r="28" spans="1:5">
      <c r="A28" s="5">
        <v>26</v>
      </c>
      <c r="B28" s="5" t="s">
        <v>9</v>
      </c>
      <c r="C28" s="5" t="str">
        <f>"2303120530"</f>
        <v>2303120530</v>
      </c>
      <c r="D28" s="5">
        <v>75.1</v>
      </c>
      <c r="E28" s="6"/>
    </row>
    <row r="29" spans="1:5">
      <c r="A29" s="5">
        <v>27</v>
      </c>
      <c r="B29" s="5" t="s">
        <v>9</v>
      </c>
      <c r="C29" s="5" t="str">
        <f>"2303120317"</f>
        <v>2303120317</v>
      </c>
      <c r="D29" s="5">
        <v>75.03</v>
      </c>
      <c r="E29" s="6"/>
    </row>
    <row r="30" spans="1:5">
      <c r="A30" s="5">
        <v>28</v>
      </c>
      <c r="B30" s="5" t="s">
        <v>9</v>
      </c>
      <c r="C30" s="5" t="str">
        <f>"2303120218"</f>
        <v>2303120218</v>
      </c>
      <c r="D30" s="5">
        <v>74.45</v>
      </c>
      <c r="E30" s="6"/>
    </row>
    <row r="31" spans="1:5">
      <c r="A31" s="5">
        <v>29</v>
      </c>
      <c r="B31" s="5" t="s">
        <v>9</v>
      </c>
      <c r="C31" s="5" t="str">
        <f>"2303120321"</f>
        <v>2303120321</v>
      </c>
      <c r="D31" s="5">
        <v>74.22</v>
      </c>
      <c r="E31" s="6"/>
    </row>
    <row r="32" spans="1:5">
      <c r="A32" s="5">
        <v>30</v>
      </c>
      <c r="B32" s="5" t="s">
        <v>9</v>
      </c>
      <c r="C32" s="5" t="str">
        <f>"2303120311"</f>
        <v>2303120311</v>
      </c>
      <c r="D32" s="5">
        <v>73.94</v>
      </c>
      <c r="E32" s="6"/>
    </row>
    <row r="33" spans="1:5">
      <c r="A33" s="5">
        <v>31</v>
      </c>
      <c r="B33" s="5" t="s">
        <v>9</v>
      </c>
      <c r="C33" s="5" t="str">
        <f>"2303120211"</f>
        <v>2303120211</v>
      </c>
      <c r="D33" s="5">
        <v>73.77</v>
      </c>
      <c r="E33" s="6"/>
    </row>
    <row r="34" spans="1:5">
      <c r="A34" s="5">
        <v>32</v>
      </c>
      <c r="B34" s="5" t="s">
        <v>9</v>
      </c>
      <c r="C34" s="5" t="str">
        <f>"2303120501"</f>
        <v>2303120501</v>
      </c>
      <c r="D34" s="5">
        <v>73.27</v>
      </c>
      <c r="E34" s="6"/>
    </row>
    <row r="35" spans="1:5">
      <c r="A35" s="5">
        <v>33</v>
      </c>
      <c r="B35" s="5" t="s">
        <v>10</v>
      </c>
      <c r="C35" s="5" t="str">
        <f>"2303121111"</f>
        <v>2303121111</v>
      </c>
      <c r="D35" s="5">
        <v>83.09</v>
      </c>
      <c r="E35" s="6"/>
    </row>
    <row r="36" spans="1:5">
      <c r="A36" s="5">
        <v>34</v>
      </c>
      <c r="B36" s="5" t="s">
        <v>10</v>
      </c>
      <c r="C36" s="5" t="str">
        <f>"2303120905"</f>
        <v>2303120905</v>
      </c>
      <c r="D36" s="5">
        <v>81.5</v>
      </c>
      <c r="E36" s="6"/>
    </row>
    <row r="37" spans="1:5">
      <c r="A37" s="5">
        <v>35</v>
      </c>
      <c r="B37" s="5" t="s">
        <v>10</v>
      </c>
      <c r="C37" s="5" t="str">
        <f>"2303120802"</f>
        <v>2303120802</v>
      </c>
      <c r="D37" s="5">
        <v>81.06</v>
      </c>
      <c r="E37" s="6"/>
    </row>
    <row r="38" spans="1:5">
      <c r="A38" s="5">
        <v>36</v>
      </c>
      <c r="B38" s="5" t="s">
        <v>10</v>
      </c>
      <c r="C38" s="5" t="str">
        <f>"2303120924"</f>
        <v>2303120924</v>
      </c>
      <c r="D38" s="5">
        <v>80.12</v>
      </c>
      <c r="E38" s="6"/>
    </row>
    <row r="39" spans="1:5">
      <c r="A39" s="5">
        <v>37</v>
      </c>
      <c r="B39" s="5" t="s">
        <v>10</v>
      </c>
      <c r="C39" s="5" t="str">
        <f>"2303120724"</f>
        <v>2303120724</v>
      </c>
      <c r="D39" s="5">
        <v>79.36</v>
      </c>
      <c r="E39" s="6"/>
    </row>
    <row r="40" spans="1:5">
      <c r="A40" s="5">
        <v>38</v>
      </c>
      <c r="B40" s="5" t="s">
        <v>10</v>
      </c>
      <c r="C40" s="5" t="str">
        <f>"2303120705"</f>
        <v>2303120705</v>
      </c>
      <c r="D40" s="5">
        <v>78.29</v>
      </c>
      <c r="E40" s="6"/>
    </row>
    <row r="41" spans="1:5">
      <c r="A41" s="5">
        <v>39</v>
      </c>
      <c r="B41" s="5" t="s">
        <v>10</v>
      </c>
      <c r="C41" s="5" t="str">
        <f>"2303120707"</f>
        <v>2303120707</v>
      </c>
      <c r="D41" s="5">
        <v>78.15</v>
      </c>
      <c r="E41" s="6"/>
    </row>
    <row r="42" spans="1:5">
      <c r="A42" s="5">
        <v>40</v>
      </c>
      <c r="B42" s="5" t="s">
        <v>10</v>
      </c>
      <c r="C42" s="5" t="str">
        <f>"2303121023"</f>
        <v>2303121023</v>
      </c>
      <c r="D42" s="5">
        <v>77.35</v>
      </c>
      <c r="E42" s="6"/>
    </row>
    <row r="43" spans="1:5">
      <c r="A43" s="5">
        <v>41</v>
      </c>
      <c r="B43" s="5" t="s">
        <v>10</v>
      </c>
      <c r="C43" s="5" t="str">
        <f>"2303120809"</f>
        <v>2303120809</v>
      </c>
      <c r="D43" s="5">
        <v>77.22</v>
      </c>
      <c r="E43" s="6"/>
    </row>
    <row r="44" spans="1:5">
      <c r="A44" s="5">
        <v>42</v>
      </c>
      <c r="B44" s="5" t="s">
        <v>10</v>
      </c>
      <c r="C44" s="5" t="str">
        <f>"2303120925"</f>
        <v>2303120925</v>
      </c>
      <c r="D44" s="5">
        <v>77.02</v>
      </c>
      <c r="E44" s="6"/>
    </row>
    <row r="45" spans="1:5">
      <c r="A45" s="5">
        <v>43</v>
      </c>
      <c r="B45" s="5" t="s">
        <v>10</v>
      </c>
      <c r="C45" s="5" t="str">
        <f>"2303120719"</f>
        <v>2303120719</v>
      </c>
      <c r="D45" s="5">
        <v>76.93</v>
      </c>
      <c r="E45" s="6"/>
    </row>
    <row r="46" spans="1:5">
      <c r="A46" s="5">
        <v>44</v>
      </c>
      <c r="B46" s="5" t="s">
        <v>10</v>
      </c>
      <c r="C46" s="5" t="str">
        <f>"2303120615"</f>
        <v>2303120615</v>
      </c>
      <c r="D46" s="5">
        <v>76.92</v>
      </c>
      <c r="E46" s="6"/>
    </row>
    <row r="47" spans="1:5">
      <c r="A47" s="5">
        <v>45</v>
      </c>
      <c r="B47" s="5" t="s">
        <v>10</v>
      </c>
      <c r="C47" s="5" t="str">
        <f>"2303121026"</f>
        <v>2303121026</v>
      </c>
      <c r="D47" s="5">
        <v>75.99</v>
      </c>
      <c r="E47" s="6"/>
    </row>
    <row r="48" spans="1:5">
      <c r="A48" s="5">
        <v>46</v>
      </c>
      <c r="B48" s="5" t="s">
        <v>10</v>
      </c>
      <c r="C48" s="5" t="str">
        <f>"2303120815"</f>
        <v>2303120815</v>
      </c>
      <c r="D48" s="5">
        <v>75.97</v>
      </c>
      <c r="E48" s="6"/>
    </row>
    <row r="49" spans="1:5">
      <c r="A49" s="5">
        <v>47</v>
      </c>
      <c r="B49" s="5" t="s">
        <v>10</v>
      </c>
      <c r="C49" s="5" t="str">
        <f>"2303121112"</f>
        <v>2303121112</v>
      </c>
      <c r="D49" s="5">
        <v>75.95</v>
      </c>
      <c r="E49" s="6"/>
    </row>
    <row r="50" spans="1:5">
      <c r="A50" s="5">
        <v>48</v>
      </c>
      <c r="B50" s="5" t="s">
        <v>10</v>
      </c>
      <c r="C50" s="5" t="str">
        <f>"2303120616"</f>
        <v>2303120616</v>
      </c>
      <c r="D50" s="5">
        <v>75.82</v>
      </c>
      <c r="E50" s="6"/>
    </row>
    <row r="51" spans="1:5">
      <c r="A51" s="5">
        <v>49</v>
      </c>
      <c r="B51" s="5" t="s">
        <v>10</v>
      </c>
      <c r="C51" s="5" t="str">
        <f>"2303120706"</f>
        <v>2303120706</v>
      </c>
      <c r="D51" s="5">
        <v>75.37</v>
      </c>
      <c r="E51" s="6"/>
    </row>
    <row r="52" spans="1:5">
      <c r="A52" s="5">
        <v>50</v>
      </c>
      <c r="B52" s="5" t="s">
        <v>10</v>
      </c>
      <c r="C52" s="5" t="str">
        <f>"2303121027"</f>
        <v>2303121027</v>
      </c>
      <c r="D52" s="5">
        <v>74.51</v>
      </c>
      <c r="E52" s="6"/>
    </row>
    <row r="53" spans="1:5">
      <c r="A53" s="5">
        <v>51</v>
      </c>
      <c r="B53" s="5" t="s">
        <v>10</v>
      </c>
      <c r="C53" s="5" t="str">
        <f>"2303120810"</f>
        <v>2303120810</v>
      </c>
      <c r="D53" s="5">
        <v>74.4</v>
      </c>
      <c r="E53" s="6"/>
    </row>
    <row r="54" spans="1:5">
      <c r="A54" s="5">
        <v>52</v>
      </c>
      <c r="B54" s="5" t="s">
        <v>10</v>
      </c>
      <c r="C54" s="5" t="str">
        <f>"2303120826"</f>
        <v>2303120826</v>
      </c>
      <c r="D54" s="5">
        <v>74.25</v>
      </c>
      <c r="E54" s="6"/>
    </row>
    <row r="55" spans="1:5">
      <c r="A55" s="5">
        <v>53</v>
      </c>
      <c r="B55" s="5" t="s">
        <v>11</v>
      </c>
      <c r="C55" s="5" t="str">
        <f>"2303121213"</f>
        <v>2303121213</v>
      </c>
      <c r="D55" s="5">
        <v>85.55</v>
      </c>
      <c r="E55" s="6"/>
    </row>
    <row r="56" spans="1:5">
      <c r="A56" s="5">
        <v>54</v>
      </c>
      <c r="B56" s="5" t="s">
        <v>11</v>
      </c>
      <c r="C56" s="5" t="str">
        <f>"2303121311"</f>
        <v>2303121311</v>
      </c>
      <c r="D56" s="5">
        <v>82.74</v>
      </c>
      <c r="E56" s="6"/>
    </row>
    <row r="57" spans="1:5">
      <c r="A57" s="5">
        <v>55</v>
      </c>
      <c r="B57" s="5" t="s">
        <v>11</v>
      </c>
      <c r="C57" s="5" t="str">
        <f>"2303121314"</f>
        <v>2303121314</v>
      </c>
      <c r="D57" s="5">
        <v>80.18</v>
      </c>
      <c r="E57" s="6"/>
    </row>
    <row r="58" spans="1:5">
      <c r="A58" s="5">
        <v>56</v>
      </c>
      <c r="B58" s="5" t="s">
        <v>11</v>
      </c>
      <c r="C58" s="5" t="str">
        <f>"2303121129"</f>
        <v>2303121129</v>
      </c>
      <c r="D58" s="5">
        <v>78.45</v>
      </c>
      <c r="E58" s="6"/>
    </row>
    <row r="59" spans="1:5">
      <c r="A59" s="5">
        <v>57</v>
      </c>
      <c r="B59" s="5" t="s">
        <v>11</v>
      </c>
      <c r="C59" s="5" t="str">
        <f>"2303121120"</f>
        <v>2303121120</v>
      </c>
      <c r="D59" s="5">
        <v>78.33</v>
      </c>
      <c r="E59" s="6"/>
    </row>
    <row r="60" spans="1:5">
      <c r="A60" s="5">
        <v>58</v>
      </c>
      <c r="B60" s="5" t="s">
        <v>11</v>
      </c>
      <c r="C60" s="5" t="str">
        <f>"2303121229"</f>
        <v>2303121229</v>
      </c>
      <c r="D60" s="5">
        <v>77.97</v>
      </c>
      <c r="E60" s="6"/>
    </row>
    <row r="61" spans="1:5">
      <c r="A61" s="5">
        <v>59</v>
      </c>
      <c r="B61" s="5" t="s">
        <v>11</v>
      </c>
      <c r="C61" s="5" t="str">
        <f>"2303121217"</f>
        <v>2303121217</v>
      </c>
      <c r="D61" s="5">
        <v>77.05</v>
      </c>
      <c r="E61" s="6"/>
    </row>
    <row r="62" spans="1:5">
      <c r="A62" s="5">
        <v>60</v>
      </c>
      <c r="B62" s="5" t="s">
        <v>11</v>
      </c>
      <c r="C62" s="5" t="str">
        <f>"2303121204"</f>
        <v>2303121204</v>
      </c>
      <c r="D62" s="5">
        <v>76.52</v>
      </c>
      <c r="E62" s="6"/>
    </row>
    <row r="63" spans="1:5">
      <c r="A63" s="5">
        <v>61</v>
      </c>
      <c r="B63" s="5" t="s">
        <v>11</v>
      </c>
      <c r="C63" s="5" t="str">
        <f>"2303121116"</f>
        <v>2303121116</v>
      </c>
      <c r="D63" s="5">
        <v>76.24</v>
      </c>
      <c r="E63" s="6"/>
    </row>
    <row r="64" spans="1:5">
      <c r="A64" s="5">
        <v>62</v>
      </c>
      <c r="B64" s="5" t="s">
        <v>11</v>
      </c>
      <c r="C64" s="5" t="str">
        <f>"2303121203"</f>
        <v>2303121203</v>
      </c>
      <c r="D64" s="5">
        <v>76.17</v>
      </c>
      <c r="E64" s="6"/>
    </row>
    <row r="65" spans="1:5">
      <c r="A65" s="5">
        <v>63</v>
      </c>
      <c r="B65" s="5" t="s">
        <v>11</v>
      </c>
      <c r="C65" s="5" t="str">
        <f>"2303121307"</f>
        <v>2303121307</v>
      </c>
      <c r="D65" s="5">
        <v>75.8</v>
      </c>
      <c r="E65" s="6"/>
    </row>
    <row r="66" spans="1:5">
      <c r="A66" s="5">
        <v>64</v>
      </c>
      <c r="B66" s="5" t="s">
        <v>11</v>
      </c>
      <c r="C66" s="5" t="str">
        <f>"2303121124"</f>
        <v>2303121124</v>
      </c>
      <c r="D66" s="5">
        <v>75.23</v>
      </c>
      <c r="E66" s="6"/>
    </row>
    <row r="67" spans="1:5">
      <c r="A67" s="5">
        <v>65</v>
      </c>
      <c r="B67" s="5" t="s">
        <v>11</v>
      </c>
      <c r="C67" s="5" t="str">
        <f>"2303121130"</f>
        <v>2303121130</v>
      </c>
      <c r="D67" s="5">
        <v>75.09</v>
      </c>
      <c r="E67" s="6"/>
    </row>
    <row r="68" spans="1:5">
      <c r="A68" s="5">
        <v>66</v>
      </c>
      <c r="B68" s="5" t="s">
        <v>11</v>
      </c>
      <c r="C68" s="5" t="str">
        <f>"2303121201"</f>
        <v>2303121201</v>
      </c>
      <c r="D68" s="5">
        <v>74.91</v>
      </c>
      <c r="E68" s="6"/>
    </row>
  </sheetData>
  <sheetProtection formatCells="0" formatColumns="0" formatRows="0" insertRows="0" insertColumns="0" insertHyperlinks="0" deleteColumns="0" deleteRows="0" sort="0" autoFilter="0" pivotTables="0"/>
  <sortState ref="A304:I374">
    <sortCondition ref="D304:D374" descending="1"/>
  </sortState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data_2023-03-15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无心★法师</cp:lastModifiedBy>
  <dcterms:created xsi:type="dcterms:W3CDTF">2023-03-15T01:33:00Z</dcterms:created>
  <dcterms:modified xsi:type="dcterms:W3CDTF">2023-03-22T07:38:42Z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BD4AB45ABCAC405081077BEEEF54ECE5</vt:lpwstr>
  </property>
  <property fmtid="{D5CDD505-2E9C-101B-9397-08002B2CF9AE}" pid="3" name="KSOProductBuildVer">
    <vt:lpwstr>2052-11.1.0.13703</vt:lpwstr>
  </property>
</Properties>
</file>